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CRABBLE\RESULTATS DES TOURNOIS\INTERCLUBS BRETONS  3 02 2024\AMBON\"/>
    </mc:Choice>
  </mc:AlternateContent>
  <bookViews>
    <workbookView xWindow="-108" yWindow="-108" windowWidth="23256" windowHeight="13176" firstSheet="2" activeTab="5"/>
  </bookViews>
  <sheets>
    <sheet name="EXEMPLE" sheetId="2" r:id="rId1"/>
    <sheet name="EXPLICATIONS" sheetId="4" r:id="rId2"/>
    <sheet name="SAISIE" sheetId="3" r:id="rId3"/>
    <sheet name="CLASSEMENT P1" sheetId="6" r:id="rId4"/>
    <sheet name="CLASSEMENT P2" sheetId="5" r:id="rId5"/>
    <sheet name="CLASSEMENT FINAL" sheetId="7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3" l="1"/>
  <c r="E71" i="3"/>
  <c r="E64" i="3"/>
  <c r="C64" i="3" s="1"/>
  <c r="E56" i="3"/>
  <c r="C56" i="3" s="1"/>
  <c r="E48" i="3"/>
  <c r="C48" i="3" s="1"/>
  <c r="E40" i="3"/>
  <c r="I12" i="3" s="1"/>
  <c r="E32" i="3"/>
  <c r="C32" i="3"/>
  <c r="E24" i="3"/>
  <c r="C24" i="3" s="1"/>
  <c r="E16" i="3"/>
  <c r="I9" i="3" s="1"/>
  <c r="E8" i="3"/>
  <c r="I8" i="3" s="1"/>
  <c r="D71" i="3"/>
  <c r="D32" i="3"/>
  <c r="D24" i="3"/>
  <c r="D16" i="3"/>
  <c r="D8" i="3"/>
  <c r="D95" i="3"/>
  <c r="D40" i="3"/>
  <c r="C16" i="3" l="1"/>
  <c r="C8" i="3"/>
  <c r="E87" i="3"/>
  <c r="I18" i="3" s="1"/>
  <c r="D87" i="3"/>
  <c r="H18" i="3" s="1"/>
  <c r="H19" i="3"/>
  <c r="E95" i="3"/>
  <c r="C95" i="3" s="1"/>
  <c r="J18" i="3" l="1"/>
  <c r="C87" i="3"/>
  <c r="D79" i="3"/>
  <c r="E119" i="3"/>
  <c r="D119" i="3"/>
  <c r="E111" i="3"/>
  <c r="C111" i="3" s="1"/>
  <c r="D111" i="3"/>
  <c r="D103" i="3"/>
  <c r="D64" i="3"/>
  <c r="D56" i="3"/>
  <c r="D48" i="3"/>
  <c r="C71" i="3" l="1"/>
  <c r="I19" i="3" l="1"/>
  <c r="J19" i="3" s="1"/>
  <c r="I16" i="3"/>
  <c r="H16" i="3"/>
  <c r="I13" i="3"/>
  <c r="H13" i="3"/>
  <c r="G22" i="3"/>
  <c r="G21" i="3"/>
  <c r="G20" i="3"/>
  <c r="G19" i="3"/>
  <c r="G16" i="3"/>
  <c r="G13" i="3"/>
  <c r="E79" i="3"/>
  <c r="I17" i="3" s="1"/>
  <c r="E127" i="3"/>
  <c r="I23" i="3" s="1"/>
  <c r="D127" i="3"/>
  <c r="J16" i="3" l="1"/>
  <c r="J13" i="3"/>
  <c r="C79" i="3"/>
  <c r="H23" i="3"/>
  <c r="J23" i="3" s="1"/>
  <c r="C40" i="3"/>
  <c r="C127" i="3"/>
  <c r="H17" i="3"/>
  <c r="J17" i="3" s="1"/>
  <c r="G15" i="3"/>
  <c r="G14" i="3"/>
  <c r="G12" i="3"/>
  <c r="G11" i="3"/>
  <c r="G10" i="3"/>
  <c r="G9" i="3"/>
  <c r="G8" i="3"/>
  <c r="I11" i="3"/>
  <c r="I14" i="3"/>
  <c r="I15" i="3"/>
  <c r="E103" i="3"/>
  <c r="C103" i="3" s="1"/>
  <c r="I21" i="3"/>
  <c r="I22" i="3"/>
  <c r="H22" i="3"/>
  <c r="H21" i="3"/>
  <c r="H20" i="3"/>
  <c r="H14" i="3"/>
  <c r="H11" i="3"/>
  <c r="F9" i="2"/>
  <c r="F8" i="2"/>
  <c r="F7" i="2"/>
  <c r="C22" i="2"/>
  <c r="G9" i="2" s="1"/>
  <c r="C15" i="2"/>
  <c r="G8" i="2" s="1"/>
  <c r="C8" i="2"/>
  <c r="G7" i="2" s="1"/>
  <c r="J11" i="3" l="1"/>
  <c r="J21" i="3"/>
  <c r="J22" i="3"/>
  <c r="J14" i="3"/>
  <c r="I20" i="3"/>
  <c r="J20" i="3" s="1"/>
  <c r="H15" i="3"/>
  <c r="J15" i="3" s="1"/>
  <c r="C119" i="3"/>
  <c r="H12" i="3"/>
  <c r="J12" i="3" s="1"/>
  <c r="H8" i="3"/>
  <c r="J8" i="3" s="1"/>
  <c r="I10" i="3"/>
  <c r="H10" i="3"/>
  <c r="J9" i="3"/>
  <c r="J10" i="3" l="1"/>
</calcChain>
</file>

<file path=xl/comments1.xml><?xml version="1.0" encoding="utf-8"?>
<comments xmlns="http://schemas.openxmlformats.org/spreadsheetml/2006/main">
  <authors>
    <author>Utilisateur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CLASSEMENT EN ELITE
CAR 1 JOUEUR AU MOINS AU DESSUS DES SERIES 4</t>
        </r>
      </text>
    </comment>
    <comment ref="A9" authorId="0" shapeId="0">
      <text/>
    </comment>
    <comment ref="D12" authorId="0" shape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mise à zéro du score car moins bon score de l'équipe</t>
        </r>
      </text>
    </comment>
    <comment ref="C14" authorId="0" shapeId="0">
      <text>
        <r>
          <rPr>
            <sz val="9"/>
            <color indexed="81"/>
            <rFont val="Tahoma"/>
            <family val="2"/>
          </rPr>
          <t>classement en Honneur car au moins un joueur en série 4 et pas de joueur de série supérieure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classement en promotion car pas de joueur au dessus des séries 5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A GRISER SI PAS DE JOUEURS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mise à zéro de la ligne du joueur manquant</t>
        </r>
      </text>
    </comment>
  </commentList>
</comments>
</file>

<file path=xl/sharedStrings.xml><?xml version="1.0" encoding="utf-8"?>
<sst xmlns="http://schemas.openxmlformats.org/spreadsheetml/2006/main" count="233" uniqueCount="149">
  <si>
    <t>NOM  PRENOM</t>
  </si>
  <si>
    <t>EQUIPE</t>
  </si>
  <si>
    <t>SCORE P1</t>
  </si>
  <si>
    <t>SCORE P2</t>
  </si>
  <si>
    <t>SERIE</t>
  </si>
  <si>
    <t>F</t>
  </si>
  <si>
    <t>G</t>
  </si>
  <si>
    <t>H</t>
  </si>
  <si>
    <t>I</t>
  </si>
  <si>
    <t>J</t>
  </si>
  <si>
    <t>QUIMPER 3</t>
  </si>
  <si>
    <t xml:space="preserve">K </t>
  </si>
  <si>
    <t>L</t>
  </si>
  <si>
    <t>M</t>
  </si>
  <si>
    <t>N</t>
  </si>
  <si>
    <t>4B</t>
  </si>
  <si>
    <t>4C</t>
  </si>
  <si>
    <t>4A</t>
  </si>
  <si>
    <t>5A</t>
  </si>
  <si>
    <t>6B</t>
  </si>
  <si>
    <t>RESULTATS INTERCLUBS CENTRE  : LORIENT</t>
  </si>
  <si>
    <t>LES ZONES EN JAUNE SONT LES ZONES DE SAISIE</t>
  </si>
  <si>
    <t>mode opératoire imprimable</t>
  </si>
  <si>
    <t>Dans un premier temps saisir les noms prénoms et série</t>
  </si>
  <si>
    <t>Ce fichier (hormis le modop imprimable doit être enregistré sur une clé puis  envoyé  avec l'extraction excel de sigles</t>
  </si>
  <si>
    <t>les saisies se font dans les cases jaunes</t>
  </si>
  <si>
    <t>Si une équipe n'a que 4 joueurs griser la 5 ème ligne</t>
  </si>
  <si>
    <t>saisie des scores à zéro pour le résultat le moins bon et sur les lignes manquantes des équipes à 4 joueurs</t>
  </si>
  <si>
    <t>CLASSIFICATION DES EQUIPES</t>
  </si>
  <si>
    <t>ELITE</t>
  </si>
  <si>
    <t xml:space="preserve">équipe ayant au moins un joueur classé au dessus des séries 4 </t>
  </si>
  <si>
    <t>HONNEUR</t>
  </si>
  <si>
    <t>PROMOTION</t>
  </si>
  <si>
    <t xml:space="preserve">équipe n'ayant pas de joueur classé au dessus des séries 4 </t>
  </si>
  <si>
    <t>équipe n'ayant pas de joueur classé au dessus des séries 5</t>
  </si>
  <si>
    <t>PALMARES</t>
  </si>
  <si>
    <t>qualif finale</t>
  </si>
  <si>
    <t>les 10 premières équipes au classement général</t>
  </si>
  <si>
    <t>la première journée donne droit à 2 titres</t>
  </si>
  <si>
    <t>P1</t>
  </si>
  <si>
    <t>P2</t>
  </si>
  <si>
    <t>elite</t>
  </si>
  <si>
    <t>honneur</t>
  </si>
  <si>
    <t xml:space="preserve">promotion </t>
  </si>
  <si>
    <t>CADEN</t>
  </si>
  <si>
    <t>SARZEAU 1</t>
  </si>
  <si>
    <t>SARZEAU 2</t>
  </si>
  <si>
    <t>VANNES 1</t>
  </si>
  <si>
    <t>VANNES 2</t>
  </si>
  <si>
    <t>VANNES 3</t>
  </si>
  <si>
    <t>SAINT AVE</t>
  </si>
  <si>
    <t>MUZILLAC 1</t>
  </si>
  <si>
    <t>MA BERNARD</t>
  </si>
  <si>
    <t>B BEVE</t>
  </si>
  <si>
    <t>J CHESNEL</t>
  </si>
  <si>
    <t>L MORICE</t>
  </si>
  <si>
    <t>D ROBIAUX</t>
  </si>
  <si>
    <t>6D</t>
  </si>
  <si>
    <t>5C</t>
  </si>
  <si>
    <t>5B</t>
  </si>
  <si>
    <t>6A</t>
  </si>
  <si>
    <t>MUZILLAC 2</t>
  </si>
  <si>
    <t>SAINTE MARIE</t>
  </si>
  <si>
    <t>LORIENT 1</t>
  </si>
  <si>
    <t>LORIENT 2</t>
  </si>
  <si>
    <t>BAUD 1</t>
  </si>
  <si>
    <t>VANNES 4</t>
  </si>
  <si>
    <t>BAUD 2</t>
  </si>
  <si>
    <t>TOTAL</t>
  </si>
  <si>
    <t>M-A BESNARD</t>
  </si>
  <si>
    <t>A BOUDET</t>
  </si>
  <si>
    <t xml:space="preserve">S THEBAULT </t>
  </si>
  <si>
    <t xml:space="preserve">Ch HELLAUDAIS </t>
  </si>
  <si>
    <t xml:space="preserve">F JEGO </t>
  </si>
  <si>
    <t>C MEREL</t>
  </si>
  <si>
    <t>A LAMBERT</t>
  </si>
  <si>
    <t>C LE BARAILLEC</t>
  </si>
  <si>
    <t>C ABRARD</t>
  </si>
  <si>
    <t xml:space="preserve">Y LE GUERN </t>
  </si>
  <si>
    <t>P SAINTOT</t>
  </si>
  <si>
    <t>G NOURY</t>
  </si>
  <si>
    <t>F DUBUT</t>
  </si>
  <si>
    <t>O DUBUT</t>
  </si>
  <si>
    <t>M VIGNARD</t>
  </si>
  <si>
    <t>A CUVEN</t>
  </si>
  <si>
    <t>D LIN</t>
  </si>
  <si>
    <t>S YANN</t>
  </si>
  <si>
    <t xml:space="preserve">MT CATREVAUX </t>
  </si>
  <si>
    <t>G COFFRE</t>
  </si>
  <si>
    <t>A JOUCHET</t>
  </si>
  <si>
    <t>MD HELLEC</t>
  </si>
  <si>
    <t>P LE GAL</t>
  </si>
  <si>
    <t>F PICARD</t>
  </si>
  <si>
    <t>J SOURDAIS</t>
  </si>
  <si>
    <t>S KERZAON</t>
  </si>
  <si>
    <t>MG ROBERT</t>
  </si>
  <si>
    <t>MC JAN</t>
  </si>
  <si>
    <t>D LE GAL</t>
  </si>
  <si>
    <t>M DOUCET</t>
  </si>
  <si>
    <t>JY CHASSAGNEUX</t>
  </si>
  <si>
    <t>M LE COZ</t>
  </si>
  <si>
    <t>B AUDRAIN</t>
  </si>
  <si>
    <t>MP BROSSET</t>
  </si>
  <si>
    <t>L MARQUER</t>
  </si>
  <si>
    <t>E BOURDOULOUS</t>
  </si>
  <si>
    <t>C COLIN</t>
  </si>
  <si>
    <t>M BERTHOMIER</t>
  </si>
  <si>
    <t>K LEROUX</t>
  </si>
  <si>
    <t>M BAUDRY</t>
  </si>
  <si>
    <t>G PAPAZIAN</t>
  </si>
  <si>
    <t>E MARC</t>
  </si>
  <si>
    <t>Y CARUSO</t>
  </si>
  <si>
    <t>M NICOLAS</t>
  </si>
  <si>
    <t>N LE PENNEC</t>
  </si>
  <si>
    <t>C JAFFRE</t>
  </si>
  <si>
    <t>J DAMON</t>
  </si>
  <si>
    <t>AM GUILLAS</t>
  </si>
  <si>
    <t>PLOUHARNEL</t>
  </si>
  <si>
    <t>JP LEFEVRE</t>
  </si>
  <si>
    <t>Y MARCHAND</t>
  </si>
  <si>
    <t>A MONTBROUSSOUS</t>
  </si>
  <si>
    <t>A ARNAUDIN</t>
  </si>
  <si>
    <t>MT ARON</t>
  </si>
  <si>
    <t>Ph GAVAGGIO</t>
  </si>
  <si>
    <t>J MARTIN</t>
  </si>
  <si>
    <t>C AUBECQ</t>
  </si>
  <si>
    <t>M LE GUERNIC</t>
  </si>
  <si>
    <t>A LE DEVEHAT</t>
  </si>
  <si>
    <t>A LE GAL</t>
  </si>
  <si>
    <t>S DERIAN</t>
  </si>
  <si>
    <t>J-P ROUSSEL</t>
  </si>
  <si>
    <t>S DREAN</t>
  </si>
  <si>
    <t>C ALLUIS</t>
  </si>
  <si>
    <t>N LE VOURCH</t>
  </si>
  <si>
    <t>L MEYER</t>
  </si>
  <si>
    <t>A GOASMAT</t>
  </si>
  <si>
    <t>R GOASMAT</t>
  </si>
  <si>
    <t>M Y LE GAL</t>
  </si>
  <si>
    <t>Ch MAREAUD</t>
  </si>
  <si>
    <t>C ROBIN</t>
  </si>
  <si>
    <t>C DUPLAIX</t>
  </si>
  <si>
    <t>C GONTIER</t>
  </si>
  <si>
    <t>C CARRETERO</t>
  </si>
  <si>
    <t>M-G MEUNIER</t>
  </si>
  <si>
    <t>RESULTATS INTERCLUBS CENTRE  : AMBON</t>
  </si>
  <si>
    <t>D DANIOUX</t>
  </si>
  <si>
    <t>CLASSEMENT EQUIPES PARTIE 1</t>
  </si>
  <si>
    <t>CLASSEMENT EQUIPES PARTIE 2</t>
  </si>
  <si>
    <t>CLASSEMENT FINAL PAR EQUIPES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</si>
</sst>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1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6" fillId="0" borderId="0" xfId="0" applyFont="1"/>
    <xf numFmtId="0" fontId="6" fillId="0" borderId="0" xfId="0" applyFont="1" applyAlignment="1">
      <alignment horizontal="left" vertical="center"/>
    </xf>
    <xf numFmtId="0" fontId="9" fillId="0" borderId="0" xfId="0" applyFont="1"/>
    <xf numFmtId="0" fontId="7" fillId="0" borderId="0" xfId="0" applyFont="1"/>
    <xf numFmtId="0" fontId="8" fillId="0" borderId="0" xfId="0" applyFont="1"/>
    <xf numFmtId="0" fontId="10" fillId="3" borderId="1" xfId="0" applyFont="1" applyFill="1" applyBorder="1" applyAlignment="1">
      <alignment horizontal="center"/>
    </xf>
    <xf numFmtId="0" fontId="0" fillId="6" borderId="2" xfId="0" applyFill="1" applyBorder="1"/>
    <xf numFmtId="0" fontId="10" fillId="5" borderId="0" xfId="0" applyFont="1" applyFill="1"/>
    <xf numFmtId="0" fontId="10" fillId="5" borderId="0" xfId="0" applyFont="1" applyFill="1" applyAlignment="1">
      <alignment horizontal="center"/>
    </xf>
    <xf numFmtId="0" fontId="0" fillId="7" borderId="0" xfId="0" applyFill="1"/>
    <xf numFmtId="0" fontId="0" fillId="7" borderId="0" xfId="0" applyFill="1" applyAlignment="1">
      <alignment horizontal="center"/>
    </xf>
    <xf numFmtId="0" fontId="0" fillId="8" borderId="0" xfId="0" applyFill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0" fillId="9" borderId="1" xfId="0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3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7"/>
  <sheetViews>
    <sheetView topLeftCell="A4" workbookViewId="0">
      <selection activeCell="A9" sqref="A9:B13"/>
    </sheetView>
  </sheetViews>
  <sheetFormatPr baseColWidth="10" defaultRowHeight="14.4" x14ac:dyDescent="0.3"/>
  <cols>
    <col min="1" max="1" width="25.6640625" customWidth="1"/>
    <col min="2" max="2" width="7.6640625" style="1" customWidth="1"/>
    <col min="3" max="3" width="14.6640625" style="1" customWidth="1"/>
    <col min="4" max="5" width="11.44140625" style="1"/>
  </cols>
  <sheetData>
    <row r="1" spans="1:7" x14ac:dyDescent="0.3">
      <c r="A1" s="32" t="s">
        <v>20</v>
      </c>
      <c r="B1" s="32"/>
      <c r="C1" s="32"/>
      <c r="D1" s="32"/>
      <c r="E1" s="32"/>
      <c r="F1" s="32"/>
      <c r="G1" s="32"/>
    </row>
    <row r="2" spans="1:7" x14ac:dyDescent="0.3">
      <c r="A2" s="32"/>
      <c r="B2" s="32"/>
      <c r="C2" s="32"/>
      <c r="D2" s="32"/>
      <c r="E2" s="32"/>
      <c r="F2" s="32"/>
      <c r="G2" s="32"/>
    </row>
    <row r="3" spans="1:7" x14ac:dyDescent="0.3">
      <c r="A3" s="33" t="s">
        <v>21</v>
      </c>
      <c r="B3" s="33"/>
      <c r="C3" s="33"/>
      <c r="D3" s="33"/>
      <c r="E3" s="33"/>
      <c r="F3" s="33"/>
      <c r="G3" s="33"/>
    </row>
    <row r="5" spans="1:7" x14ac:dyDescent="0.3">
      <c r="A5" t="s">
        <v>0</v>
      </c>
      <c r="B5" s="1" t="s">
        <v>4</v>
      </c>
      <c r="C5" s="1" t="s">
        <v>1</v>
      </c>
      <c r="D5" s="1" t="s">
        <v>2</v>
      </c>
      <c r="E5" s="1" t="s">
        <v>3</v>
      </c>
    </row>
    <row r="7" spans="1:7" x14ac:dyDescent="0.3">
      <c r="C7" s="1" t="s">
        <v>51</v>
      </c>
      <c r="F7" t="str">
        <f>C7</f>
        <v>MUZILLAC 1</v>
      </c>
      <c r="G7">
        <f>C8</f>
        <v>3624</v>
      </c>
    </row>
    <row r="8" spans="1:7" x14ac:dyDescent="0.3">
      <c r="C8" s="1">
        <f>D9+D10+D11+D12+D13</f>
        <v>3624</v>
      </c>
      <c r="F8" t="str">
        <f>C14</f>
        <v>MUZILLAC 2</v>
      </c>
      <c r="G8">
        <f>C15</f>
        <v>3122</v>
      </c>
    </row>
    <row r="9" spans="1:7" x14ac:dyDescent="0.3">
      <c r="A9" s="5" t="s">
        <v>52</v>
      </c>
      <c r="B9" s="4" t="s">
        <v>16</v>
      </c>
      <c r="D9" s="4">
        <v>902</v>
      </c>
      <c r="F9" t="str">
        <f>C21</f>
        <v>QUIMPER 3</v>
      </c>
      <c r="G9">
        <f>C22</f>
        <v>2998</v>
      </c>
    </row>
    <row r="10" spans="1:7" x14ac:dyDescent="0.3">
      <c r="A10" s="5" t="s">
        <v>53</v>
      </c>
      <c r="B10" s="4" t="s">
        <v>57</v>
      </c>
      <c r="D10" s="4">
        <v>950</v>
      </c>
    </row>
    <row r="11" spans="1:7" x14ac:dyDescent="0.3">
      <c r="A11" s="5" t="s">
        <v>54</v>
      </c>
      <c r="B11" s="4" t="s">
        <v>58</v>
      </c>
      <c r="D11" s="4">
        <v>887</v>
      </c>
    </row>
    <row r="12" spans="1:7" x14ac:dyDescent="0.3">
      <c r="A12" s="5" t="s">
        <v>55</v>
      </c>
      <c r="B12" s="4" t="s">
        <v>59</v>
      </c>
      <c r="D12" s="4">
        <v>0</v>
      </c>
    </row>
    <row r="13" spans="1:7" x14ac:dyDescent="0.3">
      <c r="A13" s="5" t="s">
        <v>56</v>
      </c>
      <c r="B13" s="4" t="s">
        <v>60</v>
      </c>
      <c r="D13" s="4">
        <v>885</v>
      </c>
    </row>
    <row r="14" spans="1:7" x14ac:dyDescent="0.3">
      <c r="C14" s="1" t="s">
        <v>61</v>
      </c>
    </row>
    <row r="15" spans="1:7" x14ac:dyDescent="0.3">
      <c r="C15" s="1">
        <f>D16+D17+D18+D19+D20</f>
        <v>3122</v>
      </c>
    </row>
    <row r="16" spans="1:7" x14ac:dyDescent="0.3">
      <c r="A16" s="5" t="s">
        <v>5</v>
      </c>
      <c r="B16" s="4" t="s">
        <v>17</v>
      </c>
      <c r="D16" s="4">
        <v>884</v>
      </c>
    </row>
    <row r="17" spans="1:4" x14ac:dyDescent="0.3">
      <c r="A17" s="5" t="s">
        <v>6</v>
      </c>
      <c r="B17" s="4" t="s">
        <v>17</v>
      </c>
      <c r="D17" s="4">
        <v>756</v>
      </c>
    </row>
    <row r="18" spans="1:4" x14ac:dyDescent="0.3">
      <c r="A18" s="5" t="s">
        <v>7</v>
      </c>
      <c r="B18" s="4" t="s">
        <v>17</v>
      </c>
      <c r="D18" s="4">
        <v>742</v>
      </c>
    </row>
    <row r="19" spans="1:4" x14ac:dyDescent="0.3">
      <c r="A19" s="5" t="s">
        <v>8</v>
      </c>
      <c r="B19" s="4" t="s">
        <v>15</v>
      </c>
      <c r="D19" s="4">
        <v>740</v>
      </c>
    </row>
    <row r="20" spans="1:4" x14ac:dyDescent="0.3">
      <c r="A20" s="5" t="s">
        <v>9</v>
      </c>
      <c r="B20" s="4" t="s">
        <v>18</v>
      </c>
      <c r="D20" s="4">
        <v>0</v>
      </c>
    </row>
    <row r="21" spans="1:4" x14ac:dyDescent="0.3">
      <c r="C21" s="1" t="s">
        <v>10</v>
      </c>
    </row>
    <row r="22" spans="1:4" x14ac:dyDescent="0.3">
      <c r="C22" s="1">
        <f>D23+D24+D25+D26+D27</f>
        <v>2998</v>
      </c>
    </row>
    <row r="23" spans="1:4" x14ac:dyDescent="0.3">
      <c r="A23" s="5" t="s">
        <v>11</v>
      </c>
      <c r="B23" s="4" t="s">
        <v>18</v>
      </c>
      <c r="D23" s="4">
        <v>723</v>
      </c>
    </row>
    <row r="24" spans="1:4" x14ac:dyDescent="0.3">
      <c r="A24" s="5" t="s">
        <v>12</v>
      </c>
      <c r="B24" s="4" t="s">
        <v>18</v>
      </c>
      <c r="D24" s="4">
        <v>722</v>
      </c>
    </row>
    <row r="25" spans="1:4" x14ac:dyDescent="0.3">
      <c r="A25" s="5" t="s">
        <v>13</v>
      </c>
      <c r="B25" s="4" t="s">
        <v>19</v>
      </c>
      <c r="D25" s="4">
        <v>741</v>
      </c>
    </row>
    <row r="26" spans="1:4" x14ac:dyDescent="0.3">
      <c r="A26" s="5" t="s">
        <v>14</v>
      </c>
      <c r="B26" s="4">
        <v>7</v>
      </c>
      <c r="D26" s="4">
        <v>812</v>
      </c>
    </row>
    <row r="27" spans="1:4" x14ac:dyDescent="0.3">
      <c r="A27" s="2"/>
      <c r="B27" s="3"/>
      <c r="D27" s="4">
        <v>0</v>
      </c>
    </row>
  </sheetData>
  <sortState ref="F5:G7">
    <sortCondition descending="1" ref="G5:G7"/>
  </sortState>
  <mergeCells count="2">
    <mergeCell ref="A1:G2"/>
    <mergeCell ref="A3:G3"/>
  </mergeCells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11" workbookViewId="0">
      <selection activeCell="H7" sqref="H7"/>
    </sheetView>
  </sheetViews>
  <sheetFormatPr baseColWidth="10" defaultRowHeight="14.4" x14ac:dyDescent="0.3"/>
  <sheetData>
    <row r="1" spans="1:7" x14ac:dyDescent="0.3">
      <c r="A1" s="35" t="s">
        <v>22</v>
      </c>
      <c r="B1" s="35"/>
      <c r="C1" s="35"/>
      <c r="D1" s="35"/>
      <c r="E1" s="35"/>
      <c r="F1" s="35"/>
      <c r="G1" s="35"/>
    </row>
    <row r="2" spans="1:7" x14ac:dyDescent="0.3">
      <c r="A2" s="35"/>
      <c r="B2" s="35"/>
      <c r="C2" s="35"/>
      <c r="D2" s="35"/>
      <c r="E2" s="35"/>
      <c r="F2" s="35"/>
      <c r="G2" s="35"/>
    </row>
    <row r="4" spans="1:7" x14ac:dyDescent="0.3">
      <c r="A4" s="36" t="s">
        <v>24</v>
      </c>
      <c r="B4" s="36"/>
      <c r="C4" s="36"/>
      <c r="D4" s="36"/>
      <c r="E4" s="36"/>
      <c r="F4" s="36"/>
      <c r="G4" s="36"/>
    </row>
    <row r="6" spans="1:7" x14ac:dyDescent="0.3">
      <c r="A6" s="33" t="s">
        <v>25</v>
      </c>
      <c r="B6" s="33"/>
      <c r="C6" s="33"/>
      <c r="D6" s="33"/>
      <c r="E6" s="33"/>
      <c r="F6" s="33"/>
      <c r="G6" s="33"/>
    </row>
    <row r="9" spans="1:7" ht="24.9" customHeight="1" x14ac:dyDescent="0.3">
      <c r="A9">
        <v>1</v>
      </c>
      <c r="B9" s="33" t="s">
        <v>23</v>
      </c>
      <c r="C9" s="33"/>
      <c r="D9" s="33"/>
      <c r="E9" s="33"/>
      <c r="F9" s="33"/>
      <c r="G9" s="33"/>
    </row>
    <row r="10" spans="1:7" ht="15" customHeight="1" x14ac:dyDescent="0.3">
      <c r="B10" s="1"/>
      <c r="C10" s="1"/>
      <c r="D10" s="1"/>
      <c r="E10" s="1"/>
      <c r="F10" s="1"/>
      <c r="G10" s="1"/>
    </row>
    <row r="11" spans="1:7" ht="24.9" customHeight="1" x14ac:dyDescent="0.3">
      <c r="A11">
        <v>2</v>
      </c>
      <c r="B11" s="33" t="s">
        <v>26</v>
      </c>
      <c r="C11" s="33"/>
      <c r="D11" s="33"/>
      <c r="E11" s="33"/>
      <c r="F11" s="33"/>
      <c r="G11" s="33"/>
    </row>
    <row r="12" spans="1:7" ht="15" customHeight="1" x14ac:dyDescent="0.3">
      <c r="B12" s="1"/>
      <c r="C12" s="1"/>
      <c r="D12" s="1"/>
      <c r="E12" s="1"/>
      <c r="F12" s="1"/>
      <c r="G12" s="1"/>
    </row>
    <row r="13" spans="1:7" ht="38.25" customHeight="1" x14ac:dyDescent="0.3">
      <c r="A13">
        <v>3</v>
      </c>
      <c r="B13" s="34" t="s">
        <v>27</v>
      </c>
      <c r="C13" s="34"/>
      <c r="D13" s="34"/>
      <c r="E13" s="34"/>
      <c r="F13" s="34"/>
      <c r="G13" s="34"/>
    </row>
    <row r="14" spans="1:7" x14ac:dyDescent="0.3">
      <c r="B14" s="34"/>
      <c r="C14" s="34"/>
      <c r="D14" s="34"/>
      <c r="E14" s="34"/>
      <c r="F14" s="34"/>
      <c r="G14" s="34"/>
    </row>
    <row r="15" spans="1:7" x14ac:dyDescent="0.3">
      <c r="C15" s="33" t="s">
        <v>28</v>
      </c>
      <c r="D15" s="33"/>
      <c r="E15" s="33"/>
    </row>
    <row r="17" spans="1:7" x14ac:dyDescent="0.3">
      <c r="A17" s="33" t="s">
        <v>29</v>
      </c>
      <c r="B17" s="33"/>
      <c r="C17" s="33" t="s">
        <v>30</v>
      </c>
      <c r="D17" s="33"/>
      <c r="E17" s="33"/>
      <c r="F17" s="33"/>
      <c r="G17" s="33"/>
    </row>
    <row r="19" spans="1:7" x14ac:dyDescent="0.3">
      <c r="A19" s="33" t="s">
        <v>31</v>
      </c>
      <c r="B19" s="33"/>
      <c r="C19" s="33" t="s">
        <v>33</v>
      </c>
      <c r="D19" s="33"/>
      <c r="E19" s="33"/>
      <c r="F19" s="33"/>
      <c r="G19" s="33"/>
    </row>
    <row r="21" spans="1:7" x14ac:dyDescent="0.3">
      <c r="A21" s="33" t="s">
        <v>32</v>
      </c>
      <c r="B21" s="33"/>
      <c r="C21" s="33" t="s">
        <v>34</v>
      </c>
      <c r="D21" s="33"/>
      <c r="E21" s="33"/>
      <c r="F21" s="33"/>
      <c r="G21" s="33"/>
    </row>
    <row r="23" spans="1:7" x14ac:dyDescent="0.3">
      <c r="C23" s="33" t="s">
        <v>35</v>
      </c>
      <c r="D23" s="33"/>
      <c r="E23" s="33"/>
    </row>
    <row r="25" spans="1:7" x14ac:dyDescent="0.3">
      <c r="A25" s="33" t="s">
        <v>36</v>
      </c>
      <c r="B25" s="33"/>
      <c r="C25" s="33" t="s">
        <v>37</v>
      </c>
      <c r="D25" s="33"/>
      <c r="E25" s="33"/>
      <c r="F25" s="33"/>
      <c r="G25" s="33"/>
    </row>
    <row r="27" spans="1:7" x14ac:dyDescent="0.3">
      <c r="C27" s="33" t="s">
        <v>38</v>
      </c>
      <c r="D27" s="33"/>
      <c r="E27" s="33"/>
      <c r="F27" s="33"/>
      <c r="G27" s="33"/>
    </row>
    <row r="29" spans="1:7" x14ac:dyDescent="0.3">
      <c r="C29">
        <v>1</v>
      </c>
      <c r="D29" t="s">
        <v>31</v>
      </c>
    </row>
    <row r="30" spans="1:7" x14ac:dyDescent="0.3">
      <c r="C30">
        <v>2</v>
      </c>
      <c r="D30" t="s">
        <v>32</v>
      </c>
    </row>
  </sheetData>
  <mergeCells count="18">
    <mergeCell ref="B13:G13"/>
    <mergeCell ref="A1:G2"/>
    <mergeCell ref="A4:G4"/>
    <mergeCell ref="B9:G9"/>
    <mergeCell ref="A6:G6"/>
    <mergeCell ref="B11:G11"/>
    <mergeCell ref="C23:E23"/>
    <mergeCell ref="A25:B25"/>
    <mergeCell ref="C25:G25"/>
    <mergeCell ref="C27:G27"/>
    <mergeCell ref="B14:G14"/>
    <mergeCell ref="C15:E15"/>
    <mergeCell ref="C17:G17"/>
    <mergeCell ref="C19:G19"/>
    <mergeCell ref="A21:B21"/>
    <mergeCell ref="A19:B19"/>
    <mergeCell ref="A17:B17"/>
    <mergeCell ref="C21:G21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2"/>
  <sheetViews>
    <sheetView topLeftCell="A17" workbookViewId="0">
      <selection activeCell="J8" sqref="J8"/>
    </sheetView>
  </sheetViews>
  <sheetFormatPr baseColWidth="10" defaultRowHeight="14.4" x14ac:dyDescent="0.3"/>
  <cols>
    <col min="1" max="1" width="25.6640625" customWidth="1"/>
    <col min="2" max="2" width="6.6640625" style="1" customWidth="1"/>
    <col min="3" max="3" width="15.6640625" customWidth="1"/>
    <col min="4" max="4" width="14.109375" customWidth="1"/>
    <col min="5" max="5" width="13.21875" customWidth="1"/>
    <col min="6" max="6" width="11.44140625"/>
    <col min="7" max="7" width="16.88671875" customWidth="1"/>
    <col min="8" max="8" width="8.109375" style="1" customWidth="1"/>
    <col min="9" max="9" width="8.6640625" style="1" customWidth="1"/>
  </cols>
  <sheetData>
    <row r="1" spans="1:10" x14ac:dyDescent="0.3">
      <c r="A1" s="32" t="s">
        <v>144</v>
      </c>
      <c r="B1" s="32"/>
      <c r="C1" s="32"/>
      <c r="D1" s="32"/>
      <c r="E1" s="32"/>
      <c r="F1" s="32"/>
      <c r="G1" s="32"/>
    </row>
    <row r="2" spans="1:10" x14ac:dyDescent="0.3">
      <c r="A2" s="32"/>
      <c r="B2" s="32"/>
      <c r="C2" s="32"/>
      <c r="D2" s="32"/>
      <c r="E2" s="32"/>
      <c r="F2" s="32"/>
      <c r="G2" s="32"/>
    </row>
    <row r="3" spans="1:10" x14ac:dyDescent="0.3">
      <c r="A3" s="33" t="s">
        <v>21</v>
      </c>
      <c r="B3" s="33"/>
      <c r="C3" s="33"/>
      <c r="D3" s="33"/>
      <c r="E3" s="33"/>
      <c r="F3" s="33"/>
      <c r="G3" s="33"/>
    </row>
    <row r="5" spans="1:10" x14ac:dyDescent="0.3">
      <c r="A5" t="s">
        <v>0</v>
      </c>
      <c r="B5" s="1" t="s">
        <v>4</v>
      </c>
      <c r="C5" s="1" t="s">
        <v>1</v>
      </c>
      <c r="D5" s="1" t="s">
        <v>2</v>
      </c>
      <c r="E5" s="1" t="s">
        <v>3</v>
      </c>
      <c r="F5" s="1"/>
    </row>
    <row r="6" spans="1:10" x14ac:dyDescent="0.3">
      <c r="G6" s="1"/>
      <c r="H6" s="1" t="s">
        <v>39</v>
      </c>
      <c r="I6" s="1" t="s">
        <v>40</v>
      </c>
      <c r="J6" s="1" t="s">
        <v>68</v>
      </c>
    </row>
    <row r="7" spans="1:10" x14ac:dyDescent="0.3">
      <c r="C7" s="1" t="s">
        <v>47</v>
      </c>
      <c r="D7" s="1"/>
      <c r="E7" s="1"/>
      <c r="F7" s="1"/>
      <c r="G7" s="1"/>
      <c r="J7" s="1"/>
    </row>
    <row r="8" spans="1:10" x14ac:dyDescent="0.3">
      <c r="C8" s="1">
        <f>SUM(D8:E8)</f>
        <v>6935</v>
      </c>
      <c r="D8" s="1">
        <f>SUM(D9:D13)</f>
        <v>3312</v>
      </c>
      <c r="E8" s="1">
        <f>SUM(E9:E13)</f>
        <v>3623</v>
      </c>
      <c r="F8" s="1">
        <v>1</v>
      </c>
      <c r="G8" t="str">
        <f>C7</f>
        <v>VANNES 1</v>
      </c>
      <c r="H8" s="1">
        <f>D8</f>
        <v>3312</v>
      </c>
      <c r="I8" s="1">
        <f>E8</f>
        <v>3623</v>
      </c>
      <c r="J8" s="1">
        <f t="shared" ref="J8:J23" si="0">SUM(H8:I8)</f>
        <v>6935</v>
      </c>
    </row>
    <row r="9" spans="1:10" x14ac:dyDescent="0.3">
      <c r="A9" s="10" t="s">
        <v>98</v>
      </c>
      <c r="B9" s="7">
        <v>2</v>
      </c>
      <c r="C9" s="1"/>
      <c r="D9" s="6">
        <v>858</v>
      </c>
      <c r="E9" s="6">
        <v>914</v>
      </c>
      <c r="F9" s="1">
        <v>2</v>
      </c>
      <c r="G9" t="str">
        <f>C15</f>
        <v>SAINTE MARIE</v>
      </c>
      <c r="H9" s="1">
        <f>D16</f>
        <v>2809</v>
      </c>
      <c r="I9" s="1">
        <f>E16</f>
        <v>3192</v>
      </c>
      <c r="J9" s="1">
        <f t="shared" si="0"/>
        <v>6001</v>
      </c>
    </row>
    <row r="10" spans="1:10" x14ac:dyDescent="0.3">
      <c r="A10" s="10" t="s">
        <v>99</v>
      </c>
      <c r="B10" s="7">
        <v>3</v>
      </c>
      <c r="C10" s="1"/>
      <c r="D10" s="6">
        <v>819</v>
      </c>
      <c r="E10" s="6">
        <v>946</v>
      </c>
      <c r="F10" s="1">
        <v>3</v>
      </c>
      <c r="G10" t="str">
        <f>C23</f>
        <v>LORIENT 1</v>
      </c>
      <c r="H10" s="1">
        <f>D24</f>
        <v>3361</v>
      </c>
      <c r="I10" s="1">
        <f>E24</f>
        <v>3686</v>
      </c>
      <c r="J10" s="1">
        <f t="shared" si="0"/>
        <v>7047</v>
      </c>
    </row>
    <row r="11" spans="1:10" x14ac:dyDescent="0.3">
      <c r="A11" s="10" t="s">
        <v>100</v>
      </c>
      <c r="B11" s="7">
        <v>3</v>
      </c>
      <c r="C11" s="1"/>
      <c r="D11" s="6">
        <v>837</v>
      </c>
      <c r="E11" s="6">
        <v>0</v>
      </c>
      <c r="F11" s="1">
        <v>4</v>
      </c>
      <c r="G11" t="str">
        <f>C31</f>
        <v>LORIENT 2</v>
      </c>
      <c r="H11" s="1">
        <f>D32</f>
        <v>2740</v>
      </c>
      <c r="I11" s="1">
        <f>E32</f>
        <v>3243</v>
      </c>
      <c r="J11" s="1">
        <f t="shared" si="0"/>
        <v>5983</v>
      </c>
    </row>
    <row r="12" spans="1:10" x14ac:dyDescent="0.3">
      <c r="A12" s="10" t="s">
        <v>101</v>
      </c>
      <c r="B12" s="7">
        <v>3</v>
      </c>
      <c r="C12" s="1"/>
      <c r="D12" s="6">
        <v>798</v>
      </c>
      <c r="E12" s="6">
        <v>901</v>
      </c>
      <c r="F12" s="1">
        <v>5</v>
      </c>
      <c r="G12" t="str">
        <f>C39</f>
        <v>MUZILLAC 1</v>
      </c>
      <c r="H12" s="1">
        <f>D40</f>
        <v>2671</v>
      </c>
      <c r="I12" s="1">
        <f>E40</f>
        <v>3100</v>
      </c>
      <c r="J12" s="1">
        <f t="shared" si="0"/>
        <v>5771</v>
      </c>
    </row>
    <row r="13" spans="1:10" x14ac:dyDescent="0.3">
      <c r="A13" s="10" t="s">
        <v>102</v>
      </c>
      <c r="B13" s="7">
        <v>4</v>
      </c>
      <c r="C13" s="1"/>
      <c r="D13" s="6">
        <v>0</v>
      </c>
      <c r="E13" s="6">
        <v>862</v>
      </c>
      <c r="F13" s="1">
        <v>6</v>
      </c>
      <c r="G13" t="str">
        <f>C47</f>
        <v>SARZEAU 1</v>
      </c>
      <c r="H13" s="1">
        <f>D48</f>
        <v>2462</v>
      </c>
      <c r="I13" s="1">
        <f>E48</f>
        <v>3107</v>
      </c>
      <c r="J13" s="1">
        <f t="shared" si="0"/>
        <v>5569</v>
      </c>
    </row>
    <row r="14" spans="1:10" x14ac:dyDescent="0.3">
      <c r="F14" s="1">
        <v>7</v>
      </c>
      <c r="G14" t="str">
        <f>C55</f>
        <v>VANNES 2</v>
      </c>
      <c r="H14" s="1">
        <f>D56</f>
        <v>3054</v>
      </c>
      <c r="I14" s="1">
        <f>E56</f>
        <v>3296</v>
      </c>
      <c r="J14" s="1">
        <f t="shared" si="0"/>
        <v>6350</v>
      </c>
    </row>
    <row r="15" spans="1:10" x14ac:dyDescent="0.3">
      <c r="C15" s="1" t="s">
        <v>62</v>
      </c>
      <c r="D15" s="1"/>
      <c r="E15" s="1"/>
      <c r="F15" s="1">
        <v>8</v>
      </c>
      <c r="G15" t="str">
        <f>C63</f>
        <v>BAUD 1</v>
      </c>
      <c r="H15" s="1">
        <f>D64</f>
        <v>2807</v>
      </c>
      <c r="I15" s="1">
        <f>E64</f>
        <v>3247</v>
      </c>
      <c r="J15" s="1">
        <f t="shared" si="0"/>
        <v>6054</v>
      </c>
    </row>
    <row r="16" spans="1:10" x14ac:dyDescent="0.3">
      <c r="C16" s="1">
        <f>SUM(D16:E16)</f>
        <v>6001</v>
      </c>
      <c r="D16" s="1">
        <f>SUM(D17:D21)</f>
        <v>2809</v>
      </c>
      <c r="E16" s="1">
        <f>SUM(E17:E21)</f>
        <v>3192</v>
      </c>
      <c r="F16" s="1">
        <v>9</v>
      </c>
      <c r="G16" t="str">
        <f>C70</f>
        <v>CADEN</v>
      </c>
      <c r="H16" s="1">
        <f>D71</f>
        <v>2651</v>
      </c>
      <c r="I16" s="1">
        <f>E71</f>
        <v>3158</v>
      </c>
      <c r="J16" s="1">
        <f t="shared" si="0"/>
        <v>5809</v>
      </c>
    </row>
    <row r="17" spans="1:11" x14ac:dyDescent="0.3">
      <c r="A17" s="10" t="s">
        <v>103</v>
      </c>
      <c r="B17" s="7">
        <v>3</v>
      </c>
      <c r="C17" s="1"/>
      <c r="D17" s="6">
        <v>797</v>
      </c>
      <c r="E17" s="6">
        <v>916</v>
      </c>
      <c r="F17" s="1">
        <v>10</v>
      </c>
      <c r="G17" t="s">
        <v>50</v>
      </c>
      <c r="H17" s="1">
        <f>D79</f>
        <v>2865</v>
      </c>
      <c r="I17" s="1">
        <f>E79</f>
        <v>3165</v>
      </c>
      <c r="J17" s="1">
        <f t="shared" si="0"/>
        <v>6030</v>
      </c>
    </row>
    <row r="18" spans="1:11" x14ac:dyDescent="0.3">
      <c r="A18" s="10" t="s">
        <v>104</v>
      </c>
      <c r="B18" s="7">
        <v>4</v>
      </c>
      <c r="C18" s="1"/>
      <c r="D18" s="6">
        <v>734</v>
      </c>
      <c r="E18" s="6">
        <v>852</v>
      </c>
      <c r="F18" s="1">
        <v>11</v>
      </c>
      <c r="G18" t="s">
        <v>117</v>
      </c>
      <c r="H18" s="1">
        <f>D87</f>
        <v>2901</v>
      </c>
      <c r="I18" s="1">
        <f>E87</f>
        <v>3290</v>
      </c>
      <c r="J18" s="1">
        <f t="shared" si="0"/>
        <v>6191</v>
      </c>
    </row>
    <row r="19" spans="1:11" x14ac:dyDescent="0.3">
      <c r="A19" s="10" t="s">
        <v>105</v>
      </c>
      <c r="B19" s="7">
        <v>5</v>
      </c>
      <c r="C19" s="1"/>
      <c r="D19" s="6">
        <v>651</v>
      </c>
      <c r="E19" s="6">
        <v>617</v>
      </c>
      <c r="F19" s="1">
        <v>12</v>
      </c>
      <c r="G19" t="str">
        <f>C94</f>
        <v>MUZILLAC 2</v>
      </c>
      <c r="H19" s="1">
        <f>D95</f>
        <v>2330</v>
      </c>
      <c r="I19" s="1">
        <f>E95</f>
        <v>2891</v>
      </c>
      <c r="J19" s="1">
        <f t="shared" si="0"/>
        <v>5221</v>
      </c>
    </row>
    <row r="20" spans="1:11" x14ac:dyDescent="0.3">
      <c r="A20" s="10" t="s">
        <v>106</v>
      </c>
      <c r="B20" s="7">
        <v>6</v>
      </c>
      <c r="C20" s="1"/>
      <c r="D20" s="6">
        <v>627</v>
      </c>
      <c r="E20" s="6">
        <v>807</v>
      </c>
      <c r="F20" s="1">
        <v>13</v>
      </c>
      <c r="G20" t="str">
        <f>C102</f>
        <v>SARZEAU 2</v>
      </c>
      <c r="H20" s="1">
        <f>D103</f>
        <v>2293</v>
      </c>
      <c r="I20" s="1">
        <f>E103</f>
        <v>2701</v>
      </c>
      <c r="J20" s="1">
        <f t="shared" si="0"/>
        <v>4994</v>
      </c>
    </row>
    <row r="21" spans="1:11" x14ac:dyDescent="0.3">
      <c r="A21" s="10" t="s">
        <v>107</v>
      </c>
      <c r="B21" s="7">
        <v>6</v>
      </c>
      <c r="C21" s="1"/>
      <c r="D21" s="6">
        <v>0</v>
      </c>
      <c r="E21" s="6">
        <v>0</v>
      </c>
      <c r="F21" s="1">
        <v>14</v>
      </c>
      <c r="G21" t="str">
        <f>C110</f>
        <v>VANNES 3</v>
      </c>
      <c r="H21" s="1">
        <f>D111</f>
        <v>2643</v>
      </c>
      <c r="I21" s="1">
        <f>E111</f>
        <v>3310</v>
      </c>
      <c r="J21" s="1">
        <f t="shared" si="0"/>
        <v>5953</v>
      </c>
    </row>
    <row r="22" spans="1:11" x14ac:dyDescent="0.3">
      <c r="F22" s="1">
        <v>15</v>
      </c>
      <c r="G22" t="str">
        <f>C118</f>
        <v>VANNES 4</v>
      </c>
      <c r="H22" s="1">
        <f>D119</f>
        <v>2467</v>
      </c>
      <c r="I22" s="1">
        <f>E119</f>
        <v>2797</v>
      </c>
      <c r="J22" s="1">
        <f t="shared" si="0"/>
        <v>5264</v>
      </c>
    </row>
    <row r="23" spans="1:11" x14ac:dyDescent="0.3">
      <c r="C23" s="1" t="s">
        <v>63</v>
      </c>
      <c r="D23" s="1"/>
      <c r="E23" s="1"/>
      <c r="F23" s="1">
        <v>16</v>
      </c>
      <c r="G23" t="s">
        <v>67</v>
      </c>
      <c r="H23" s="1">
        <f>D127</f>
        <v>2570</v>
      </c>
      <c r="I23" s="1">
        <f>E127</f>
        <v>3022</v>
      </c>
      <c r="J23" s="1">
        <f t="shared" si="0"/>
        <v>5592</v>
      </c>
    </row>
    <row r="24" spans="1:11" x14ac:dyDescent="0.3">
      <c r="C24" s="1">
        <f>SUM(D24:E24)</f>
        <v>7047</v>
      </c>
      <c r="D24" s="1">
        <f>SUM(D25:D29)</f>
        <v>3361</v>
      </c>
      <c r="E24" s="1">
        <f>SUM(E25:E28)</f>
        <v>3686</v>
      </c>
      <c r="F24" s="1"/>
    </row>
    <row r="25" spans="1:11" x14ac:dyDescent="0.3">
      <c r="A25" s="10" t="s">
        <v>108</v>
      </c>
      <c r="B25" s="7">
        <v>2</v>
      </c>
      <c r="C25" s="1"/>
      <c r="D25" s="6">
        <v>898</v>
      </c>
      <c r="E25" s="6">
        <v>941</v>
      </c>
      <c r="F25" s="1"/>
    </row>
    <row r="26" spans="1:11" x14ac:dyDescent="0.3">
      <c r="A26" s="10" t="s">
        <v>115</v>
      </c>
      <c r="B26" s="7">
        <v>2</v>
      </c>
      <c r="C26" s="1"/>
      <c r="D26" s="6">
        <v>867</v>
      </c>
      <c r="E26" s="6">
        <v>953</v>
      </c>
      <c r="F26" s="1"/>
    </row>
    <row r="27" spans="1:11" ht="15.6" x14ac:dyDescent="0.3">
      <c r="A27" s="10" t="s">
        <v>113</v>
      </c>
      <c r="B27" s="7">
        <v>4</v>
      </c>
      <c r="C27" s="1"/>
      <c r="D27" s="6">
        <v>795</v>
      </c>
      <c r="E27" s="6">
        <v>933</v>
      </c>
      <c r="F27" s="1"/>
      <c r="I27" s="16"/>
    </row>
    <row r="28" spans="1:11" ht="15.6" x14ac:dyDescent="0.3">
      <c r="A28" s="10" t="s">
        <v>114</v>
      </c>
      <c r="B28" s="7">
        <v>4</v>
      </c>
      <c r="C28" s="1"/>
      <c r="D28" s="6">
        <v>801</v>
      </c>
      <c r="E28" s="6">
        <v>859</v>
      </c>
      <c r="F28" s="1"/>
      <c r="I28" s="16"/>
    </row>
    <row r="29" spans="1:11" ht="15.6" x14ac:dyDescent="0.3">
      <c r="A29" s="22"/>
      <c r="B29" s="23"/>
      <c r="C29" s="1"/>
      <c r="D29" s="27">
        <v>0</v>
      </c>
      <c r="E29" s="27">
        <v>0</v>
      </c>
      <c r="F29" s="1"/>
      <c r="I29" s="16"/>
      <c r="J29" s="17"/>
    </row>
    <row r="30" spans="1:11" ht="15.6" x14ac:dyDescent="0.3">
      <c r="I30" s="16"/>
      <c r="K30" s="1"/>
    </row>
    <row r="31" spans="1:11" ht="15.6" x14ac:dyDescent="0.3">
      <c r="C31" s="1" t="s">
        <v>64</v>
      </c>
      <c r="D31" s="1"/>
      <c r="E31" s="1"/>
      <c r="F31" s="1"/>
      <c r="I31" s="16"/>
      <c r="J31" s="17"/>
    </row>
    <row r="32" spans="1:11" x14ac:dyDescent="0.3">
      <c r="C32" s="1">
        <f>SUM(D32:E32)</f>
        <v>5983</v>
      </c>
      <c r="D32" s="1">
        <f>SUM(D33:D37)</f>
        <v>2740</v>
      </c>
      <c r="E32" s="1">
        <f>SUM(E33:E37)</f>
        <v>3243</v>
      </c>
      <c r="F32" s="1"/>
    </row>
    <row r="33" spans="1:7" x14ac:dyDescent="0.3">
      <c r="A33" s="12" t="s">
        <v>109</v>
      </c>
      <c r="B33" s="9">
        <v>4</v>
      </c>
      <c r="C33" s="1"/>
      <c r="D33" s="6">
        <v>799</v>
      </c>
      <c r="E33" s="6">
        <v>877</v>
      </c>
      <c r="F33" s="1"/>
    </row>
    <row r="34" spans="1:7" x14ac:dyDescent="0.3">
      <c r="A34" s="12" t="s">
        <v>116</v>
      </c>
      <c r="B34" s="9">
        <v>4</v>
      </c>
      <c r="C34" s="1"/>
      <c r="D34" s="6">
        <v>657</v>
      </c>
      <c r="E34" s="6">
        <v>839</v>
      </c>
      <c r="F34" s="1"/>
    </row>
    <row r="35" spans="1:7" x14ac:dyDescent="0.3">
      <c r="A35" s="12" t="s">
        <v>110</v>
      </c>
      <c r="B35" s="9">
        <v>5</v>
      </c>
      <c r="D35" s="6">
        <v>0</v>
      </c>
      <c r="E35" s="6">
        <v>756</v>
      </c>
      <c r="F35" s="1"/>
      <c r="G35" s="24" t="s">
        <v>41</v>
      </c>
    </row>
    <row r="36" spans="1:7" x14ac:dyDescent="0.3">
      <c r="A36" s="12" t="s">
        <v>112</v>
      </c>
      <c r="B36" s="9">
        <v>5</v>
      </c>
      <c r="D36" s="6">
        <v>663</v>
      </c>
      <c r="E36" s="6">
        <v>771</v>
      </c>
      <c r="F36" s="1"/>
    </row>
    <row r="37" spans="1:7" x14ac:dyDescent="0.3">
      <c r="A37" s="12" t="s">
        <v>111</v>
      </c>
      <c r="B37" s="9">
        <v>5</v>
      </c>
      <c r="C37" s="1"/>
      <c r="D37" s="6">
        <v>621</v>
      </c>
      <c r="E37" s="6">
        <v>0</v>
      </c>
      <c r="F37" s="1"/>
      <c r="G37" s="12" t="s">
        <v>42</v>
      </c>
    </row>
    <row r="39" spans="1:7" x14ac:dyDescent="0.3">
      <c r="C39" s="1" t="s">
        <v>51</v>
      </c>
      <c r="D39" s="1"/>
      <c r="E39" s="1"/>
      <c r="F39" s="1"/>
      <c r="G39" s="11" t="s">
        <v>43</v>
      </c>
    </row>
    <row r="40" spans="1:7" x14ac:dyDescent="0.3">
      <c r="C40" s="1">
        <f>SUM(D40:E40)</f>
        <v>5771</v>
      </c>
      <c r="D40" s="1">
        <f>SUM(D41:D45)</f>
        <v>2671</v>
      </c>
      <c r="E40" s="1">
        <f>SUM(E41:E45)</f>
        <v>3100</v>
      </c>
      <c r="F40" s="1"/>
    </row>
    <row r="41" spans="1:7" x14ac:dyDescent="0.3">
      <c r="A41" s="19" t="s">
        <v>69</v>
      </c>
      <c r="B41" s="9">
        <v>4</v>
      </c>
      <c r="C41" s="1"/>
      <c r="D41" s="6">
        <v>736</v>
      </c>
      <c r="E41" s="6">
        <v>849</v>
      </c>
      <c r="F41" s="1"/>
    </row>
    <row r="42" spans="1:7" x14ac:dyDescent="0.3">
      <c r="A42" s="19" t="s">
        <v>124</v>
      </c>
      <c r="B42" s="9">
        <v>4</v>
      </c>
      <c r="C42" s="1"/>
      <c r="D42" s="6">
        <v>692</v>
      </c>
      <c r="E42" s="6">
        <v>724</v>
      </c>
      <c r="F42" s="1"/>
    </row>
    <row r="43" spans="1:7" x14ac:dyDescent="0.3">
      <c r="A43" s="19" t="s">
        <v>54</v>
      </c>
      <c r="B43" s="9">
        <v>5</v>
      </c>
      <c r="C43" s="1"/>
      <c r="D43" s="6">
        <v>0</v>
      </c>
      <c r="E43" s="6">
        <v>748</v>
      </c>
      <c r="F43" s="1"/>
    </row>
    <row r="44" spans="1:7" x14ac:dyDescent="0.3">
      <c r="A44" s="19" t="s">
        <v>55</v>
      </c>
      <c r="B44" s="9">
        <v>5</v>
      </c>
      <c r="C44" s="1"/>
      <c r="D44" s="6">
        <v>611</v>
      </c>
      <c r="E44" s="6">
        <v>779</v>
      </c>
      <c r="F44" s="1"/>
    </row>
    <row r="45" spans="1:7" x14ac:dyDescent="0.3">
      <c r="A45" s="19" t="s">
        <v>56</v>
      </c>
      <c r="B45" s="9">
        <v>6</v>
      </c>
      <c r="C45" s="1"/>
      <c r="D45" s="6">
        <v>632</v>
      </c>
      <c r="E45" s="6">
        <v>0</v>
      </c>
      <c r="F45" s="1"/>
    </row>
    <row r="46" spans="1:7" x14ac:dyDescent="0.3">
      <c r="C46" s="1"/>
      <c r="D46" s="1"/>
      <c r="E46" s="1"/>
    </row>
    <row r="47" spans="1:7" x14ac:dyDescent="0.3">
      <c r="C47" s="1" t="s">
        <v>45</v>
      </c>
      <c r="D47" s="1"/>
      <c r="E47" s="1"/>
    </row>
    <row r="48" spans="1:7" x14ac:dyDescent="0.3">
      <c r="C48" s="1">
        <f>SUM(D48:E48)</f>
        <v>5569</v>
      </c>
      <c r="D48" s="1">
        <f>SUM(D49:D53)</f>
        <v>2462</v>
      </c>
      <c r="E48" s="1">
        <f>SUM(E49:E53)</f>
        <v>3107</v>
      </c>
      <c r="F48" s="1"/>
    </row>
    <row r="49" spans="1:10" x14ac:dyDescent="0.3">
      <c r="A49" s="12" t="s">
        <v>143</v>
      </c>
      <c r="B49" s="9">
        <v>4</v>
      </c>
      <c r="C49" s="1"/>
      <c r="D49" s="6">
        <v>641</v>
      </c>
      <c r="E49" s="6">
        <v>825</v>
      </c>
      <c r="F49" s="1"/>
    </row>
    <row r="50" spans="1:10" ht="15.6" x14ac:dyDescent="0.3">
      <c r="A50" s="12" t="s">
        <v>142</v>
      </c>
      <c r="B50" s="9">
        <v>5</v>
      </c>
      <c r="C50" s="1"/>
      <c r="D50" s="6">
        <v>667</v>
      </c>
      <c r="E50" s="6">
        <v>0</v>
      </c>
      <c r="F50" s="1"/>
      <c r="I50" s="14"/>
      <c r="J50" s="15"/>
    </row>
    <row r="51" spans="1:10" ht="15.6" x14ac:dyDescent="0.3">
      <c r="A51" s="12" t="s">
        <v>141</v>
      </c>
      <c r="B51" s="9">
        <v>5</v>
      </c>
      <c r="C51" s="1"/>
      <c r="D51" s="6">
        <v>605</v>
      </c>
      <c r="E51" s="6">
        <v>802</v>
      </c>
      <c r="F51" s="1"/>
      <c r="I51" s="14"/>
      <c r="J51" s="15"/>
    </row>
    <row r="52" spans="1:10" ht="15.6" x14ac:dyDescent="0.3">
      <c r="A52" s="12" t="s">
        <v>145</v>
      </c>
      <c r="B52" s="9">
        <v>5</v>
      </c>
      <c r="C52" s="1"/>
      <c r="D52" s="6">
        <v>549</v>
      </c>
      <c r="E52" s="6">
        <v>667</v>
      </c>
      <c r="F52" s="1"/>
      <c r="I52" s="14"/>
      <c r="J52" s="15"/>
    </row>
    <row r="53" spans="1:10" ht="15.6" x14ac:dyDescent="0.3">
      <c r="A53" s="12" t="s">
        <v>140</v>
      </c>
      <c r="B53" s="9">
        <v>5</v>
      </c>
      <c r="C53" s="1"/>
      <c r="D53" s="6">
        <v>0</v>
      </c>
      <c r="E53" s="6">
        <v>813</v>
      </c>
      <c r="F53" s="1"/>
      <c r="I53" s="14"/>
      <c r="J53" s="15"/>
    </row>
    <row r="55" spans="1:10" x14ac:dyDescent="0.3">
      <c r="C55" s="1" t="s">
        <v>48</v>
      </c>
      <c r="D55" s="1"/>
      <c r="E55" s="1"/>
      <c r="F55" s="1"/>
    </row>
    <row r="56" spans="1:10" x14ac:dyDescent="0.3">
      <c r="C56" s="1">
        <f>SUM(D56:E56)</f>
        <v>6350</v>
      </c>
      <c r="D56" s="1">
        <f>SUM(D57:D61)</f>
        <v>3054</v>
      </c>
      <c r="E56" s="1">
        <f>SUM(E57:E61)</f>
        <v>3296</v>
      </c>
      <c r="F56" s="1"/>
    </row>
    <row r="57" spans="1:10" x14ac:dyDescent="0.3">
      <c r="A57" s="12" t="s">
        <v>74</v>
      </c>
      <c r="B57" s="9">
        <v>4</v>
      </c>
      <c r="C57" s="1"/>
      <c r="D57" s="6">
        <v>851</v>
      </c>
      <c r="E57" s="6">
        <v>847</v>
      </c>
      <c r="F57" s="1"/>
    </row>
    <row r="58" spans="1:10" x14ac:dyDescent="0.3">
      <c r="A58" s="12" t="s">
        <v>75</v>
      </c>
      <c r="B58" s="9">
        <v>4</v>
      </c>
      <c r="C58" s="1"/>
      <c r="D58" s="6">
        <v>756</v>
      </c>
      <c r="E58" s="6">
        <v>799</v>
      </c>
      <c r="F58" s="1"/>
    </row>
    <row r="59" spans="1:10" x14ac:dyDescent="0.3">
      <c r="A59" s="12" t="s">
        <v>76</v>
      </c>
      <c r="B59" s="9">
        <v>4</v>
      </c>
      <c r="C59" s="1"/>
      <c r="D59" s="6">
        <v>698</v>
      </c>
      <c r="E59" s="6">
        <v>852</v>
      </c>
      <c r="F59" s="1"/>
    </row>
    <row r="60" spans="1:10" x14ac:dyDescent="0.3">
      <c r="A60" s="12" t="s">
        <v>77</v>
      </c>
      <c r="B60" s="9">
        <v>4</v>
      </c>
      <c r="C60" s="1"/>
      <c r="D60" s="6">
        <v>749</v>
      </c>
      <c r="E60" s="6">
        <v>0</v>
      </c>
      <c r="F60" s="1"/>
    </row>
    <row r="61" spans="1:10" x14ac:dyDescent="0.3">
      <c r="A61" s="12" t="s">
        <v>78</v>
      </c>
      <c r="B61" s="9">
        <v>4</v>
      </c>
      <c r="C61" s="1"/>
      <c r="D61" s="6">
        <v>0</v>
      </c>
      <c r="E61" s="6">
        <v>798</v>
      </c>
      <c r="F61" s="1"/>
    </row>
    <row r="62" spans="1:10" ht="15.6" x14ac:dyDescent="0.3">
      <c r="I62" s="13"/>
      <c r="J62" s="15"/>
    </row>
    <row r="63" spans="1:10" ht="15.6" x14ac:dyDescent="0.3">
      <c r="C63" s="1" t="s">
        <v>65</v>
      </c>
      <c r="D63" s="1"/>
      <c r="E63" s="1"/>
      <c r="F63" s="1"/>
      <c r="I63" s="13"/>
      <c r="J63" s="15"/>
    </row>
    <row r="64" spans="1:10" x14ac:dyDescent="0.3">
      <c r="C64" s="1">
        <f>SUM(D64:E64)</f>
        <v>6054</v>
      </c>
      <c r="D64" s="1">
        <f>SUM(D65:D69)</f>
        <v>2807</v>
      </c>
      <c r="E64" s="1">
        <f>SUM(E65:E69)</f>
        <v>3247</v>
      </c>
      <c r="F64" s="1"/>
    </row>
    <row r="65" spans="1:6" x14ac:dyDescent="0.3">
      <c r="A65" s="19" t="s">
        <v>135</v>
      </c>
      <c r="B65" s="9">
        <v>4</v>
      </c>
      <c r="C65" s="1"/>
      <c r="D65" s="6">
        <v>706</v>
      </c>
      <c r="E65" s="6">
        <v>821</v>
      </c>
      <c r="F65" s="1"/>
    </row>
    <row r="66" spans="1:6" x14ac:dyDescent="0.3">
      <c r="A66" s="19" t="s">
        <v>136</v>
      </c>
      <c r="B66" s="9">
        <v>5</v>
      </c>
      <c r="C66" s="1"/>
      <c r="D66" s="6">
        <v>619</v>
      </c>
      <c r="E66" s="6">
        <v>767</v>
      </c>
      <c r="F66" s="1"/>
    </row>
    <row r="67" spans="1:6" x14ac:dyDescent="0.3">
      <c r="A67" s="19" t="s">
        <v>137</v>
      </c>
      <c r="B67" s="9">
        <v>4</v>
      </c>
      <c r="C67" s="1"/>
      <c r="D67" s="6">
        <v>750</v>
      </c>
      <c r="E67" s="6">
        <v>834</v>
      </c>
      <c r="F67" s="1"/>
    </row>
    <row r="68" spans="1:6" x14ac:dyDescent="0.3">
      <c r="A68" s="19" t="s">
        <v>138</v>
      </c>
      <c r="B68" s="9">
        <v>5</v>
      </c>
      <c r="C68" s="1"/>
      <c r="D68" s="6">
        <v>0</v>
      </c>
      <c r="E68" s="6">
        <v>0</v>
      </c>
      <c r="F68" s="1"/>
    </row>
    <row r="69" spans="1:6" x14ac:dyDescent="0.3">
      <c r="A69" s="19" t="s">
        <v>139</v>
      </c>
      <c r="B69" s="9">
        <v>4</v>
      </c>
      <c r="C69" s="1"/>
      <c r="D69" s="6">
        <v>732</v>
      </c>
      <c r="E69" s="6">
        <v>825</v>
      </c>
      <c r="F69" s="1"/>
    </row>
    <row r="70" spans="1:6" x14ac:dyDescent="0.3">
      <c r="C70" s="1" t="s">
        <v>44</v>
      </c>
      <c r="D70" s="1"/>
      <c r="E70" s="1"/>
    </row>
    <row r="71" spans="1:6" x14ac:dyDescent="0.3">
      <c r="C71" s="1">
        <f>SUM(D71:E71)</f>
        <v>5809</v>
      </c>
      <c r="D71" s="1">
        <f>SUM(D72:D76)</f>
        <v>2651</v>
      </c>
      <c r="E71" s="1">
        <f>SUM(E72:E75)</f>
        <v>3158</v>
      </c>
      <c r="F71" s="1"/>
    </row>
    <row r="72" spans="1:6" x14ac:dyDescent="0.3">
      <c r="A72" s="12" t="s">
        <v>79</v>
      </c>
      <c r="B72" s="9">
        <v>6</v>
      </c>
      <c r="C72" s="1"/>
      <c r="D72" s="6">
        <v>540</v>
      </c>
      <c r="E72" s="6">
        <v>598</v>
      </c>
      <c r="F72" s="1"/>
    </row>
    <row r="73" spans="1:6" x14ac:dyDescent="0.3">
      <c r="A73" s="12" t="s">
        <v>80</v>
      </c>
      <c r="B73" s="9">
        <v>5</v>
      </c>
      <c r="C73" s="1"/>
      <c r="D73" s="6">
        <v>677</v>
      </c>
      <c r="E73" s="6">
        <v>781</v>
      </c>
      <c r="F73" s="1"/>
    </row>
    <row r="74" spans="1:6" x14ac:dyDescent="0.3">
      <c r="A74" s="12" t="s">
        <v>81</v>
      </c>
      <c r="B74" s="9">
        <v>5</v>
      </c>
      <c r="C74" s="1"/>
      <c r="D74" s="6">
        <v>707</v>
      </c>
      <c r="E74" s="6">
        <v>886</v>
      </c>
      <c r="F74" s="1"/>
    </row>
    <row r="75" spans="1:6" x14ac:dyDescent="0.3">
      <c r="A75" s="12" t="s">
        <v>82</v>
      </c>
      <c r="B75" s="9">
        <v>4</v>
      </c>
      <c r="C75" s="1"/>
      <c r="D75" s="6">
        <v>727</v>
      </c>
      <c r="E75" s="6">
        <v>893</v>
      </c>
      <c r="F75" s="1"/>
    </row>
    <row r="76" spans="1:6" x14ac:dyDescent="0.3">
      <c r="A76" s="22"/>
      <c r="B76" s="23"/>
      <c r="C76" s="1"/>
      <c r="D76" s="27">
        <v>0</v>
      </c>
      <c r="E76" s="27">
        <v>0</v>
      </c>
      <c r="F76" s="1"/>
    </row>
    <row r="77" spans="1:6" x14ac:dyDescent="0.3">
      <c r="F77" s="1"/>
    </row>
    <row r="78" spans="1:6" x14ac:dyDescent="0.3">
      <c r="C78" s="1" t="s">
        <v>50</v>
      </c>
      <c r="D78" s="1"/>
      <c r="E78" s="1"/>
    </row>
    <row r="79" spans="1:6" x14ac:dyDescent="0.3">
      <c r="C79" s="1">
        <f>D79+E79</f>
        <v>6030</v>
      </c>
      <c r="D79" s="1">
        <f>SUM(D80:D84)</f>
        <v>2865</v>
      </c>
      <c r="E79" s="1">
        <f>E80+E81+E82+E83+E84</f>
        <v>3165</v>
      </c>
      <c r="F79" s="1"/>
    </row>
    <row r="80" spans="1:6" x14ac:dyDescent="0.3">
      <c r="A80" s="12" t="s">
        <v>93</v>
      </c>
      <c r="B80" s="9">
        <v>5</v>
      </c>
      <c r="C80" s="1"/>
      <c r="D80" s="6">
        <v>719</v>
      </c>
      <c r="E80" s="6">
        <v>813</v>
      </c>
      <c r="F80" s="1"/>
    </row>
    <row r="81" spans="1:6" x14ac:dyDescent="0.3">
      <c r="A81" s="12" t="s">
        <v>94</v>
      </c>
      <c r="B81" s="9">
        <v>4</v>
      </c>
      <c r="C81" s="1"/>
      <c r="D81" s="6">
        <v>743</v>
      </c>
      <c r="E81" s="6">
        <v>770</v>
      </c>
      <c r="F81" s="1"/>
    </row>
    <row r="82" spans="1:6" x14ac:dyDescent="0.3">
      <c r="A82" s="12" t="s">
        <v>95</v>
      </c>
      <c r="B82" s="9">
        <v>6</v>
      </c>
      <c r="C82" s="1"/>
      <c r="D82" s="6">
        <v>0</v>
      </c>
      <c r="E82" s="6">
        <v>0</v>
      </c>
      <c r="F82" s="1"/>
    </row>
    <row r="83" spans="1:6" x14ac:dyDescent="0.3">
      <c r="A83" s="12" t="s">
        <v>96</v>
      </c>
      <c r="B83" s="9">
        <v>4</v>
      </c>
      <c r="C83" s="1"/>
      <c r="D83" s="6">
        <v>795</v>
      </c>
      <c r="E83" s="6">
        <v>899</v>
      </c>
      <c r="F83" s="1"/>
    </row>
    <row r="84" spans="1:6" x14ac:dyDescent="0.3">
      <c r="A84" s="12" t="s">
        <v>97</v>
      </c>
      <c r="B84" s="9">
        <v>5</v>
      </c>
      <c r="C84" s="1"/>
      <c r="D84" s="6">
        <v>608</v>
      </c>
      <c r="E84" s="6">
        <v>683</v>
      </c>
      <c r="F84" s="1"/>
    </row>
    <row r="85" spans="1:6" x14ac:dyDescent="0.3">
      <c r="F85" s="1"/>
    </row>
    <row r="86" spans="1:6" x14ac:dyDescent="0.3">
      <c r="C86" s="1" t="s">
        <v>117</v>
      </c>
      <c r="D86" s="1"/>
      <c r="E86" s="1"/>
      <c r="F86" s="1"/>
    </row>
    <row r="87" spans="1:6" x14ac:dyDescent="0.3">
      <c r="C87" s="1">
        <f>SUM(D87:E87)</f>
        <v>6191</v>
      </c>
      <c r="D87" s="1">
        <f>SUM(D88:D92)</f>
        <v>2901</v>
      </c>
      <c r="E87" s="1">
        <f>SUM(E88:E92)</f>
        <v>3290</v>
      </c>
      <c r="F87" s="1"/>
    </row>
    <row r="88" spans="1:6" x14ac:dyDescent="0.3">
      <c r="A88" s="12" t="s">
        <v>118</v>
      </c>
      <c r="B88" s="9">
        <v>4</v>
      </c>
      <c r="C88" s="1"/>
      <c r="D88" s="6">
        <v>836</v>
      </c>
      <c r="E88" s="6">
        <v>862</v>
      </c>
      <c r="F88" s="1"/>
    </row>
    <row r="89" spans="1:6" x14ac:dyDescent="0.3">
      <c r="A89" s="12" t="s">
        <v>119</v>
      </c>
      <c r="B89" s="9">
        <v>5</v>
      </c>
      <c r="C89" s="1"/>
      <c r="D89" s="6">
        <v>699</v>
      </c>
      <c r="E89" s="6">
        <v>719</v>
      </c>
      <c r="F89" s="1"/>
    </row>
    <row r="90" spans="1:6" x14ac:dyDescent="0.3">
      <c r="A90" s="12" t="s">
        <v>120</v>
      </c>
      <c r="B90" s="9">
        <v>5</v>
      </c>
      <c r="C90" s="1"/>
      <c r="D90" s="6">
        <v>0</v>
      </c>
      <c r="E90" s="6">
        <v>0</v>
      </c>
    </row>
    <row r="91" spans="1:6" x14ac:dyDescent="0.3">
      <c r="A91" s="12" t="s">
        <v>121</v>
      </c>
      <c r="B91" s="9">
        <v>4</v>
      </c>
      <c r="C91" s="1"/>
      <c r="D91" s="6">
        <v>685</v>
      </c>
      <c r="E91" s="18">
        <v>833</v>
      </c>
      <c r="F91" s="1"/>
    </row>
    <row r="92" spans="1:6" x14ac:dyDescent="0.3">
      <c r="A92" s="12" t="s">
        <v>122</v>
      </c>
      <c r="B92" s="9">
        <v>5</v>
      </c>
      <c r="C92" s="1"/>
      <c r="D92" s="6">
        <v>681</v>
      </c>
      <c r="E92" s="6">
        <v>876</v>
      </c>
      <c r="F92" s="1"/>
    </row>
    <row r="93" spans="1:6" x14ac:dyDescent="0.3">
      <c r="F93" s="1"/>
    </row>
    <row r="94" spans="1:6" x14ac:dyDescent="0.3">
      <c r="C94" s="1" t="s">
        <v>61</v>
      </c>
      <c r="D94" s="1"/>
      <c r="E94" s="1"/>
      <c r="F94" s="1"/>
    </row>
    <row r="95" spans="1:6" x14ac:dyDescent="0.3">
      <c r="C95" s="1">
        <f>SUM(D95:E95)</f>
        <v>5221</v>
      </c>
      <c r="D95" s="1">
        <f>SUM(D96:D100)</f>
        <v>2330</v>
      </c>
      <c r="E95" s="1">
        <f>SUM(E96:E100)</f>
        <v>2891</v>
      </c>
    </row>
    <row r="96" spans="1:6" x14ac:dyDescent="0.3">
      <c r="A96" s="11" t="s">
        <v>71</v>
      </c>
      <c r="B96" s="8">
        <v>5</v>
      </c>
      <c r="C96" s="1"/>
      <c r="D96" s="6">
        <v>578</v>
      </c>
      <c r="E96" s="6">
        <v>753</v>
      </c>
      <c r="F96" s="1"/>
    </row>
    <row r="97" spans="1:6" x14ac:dyDescent="0.3">
      <c r="A97" s="11" t="s">
        <v>70</v>
      </c>
      <c r="B97" s="8">
        <v>6</v>
      </c>
      <c r="C97" s="1"/>
      <c r="D97" s="6">
        <v>621</v>
      </c>
      <c r="E97" s="6">
        <v>767</v>
      </c>
      <c r="F97" s="1"/>
    </row>
    <row r="98" spans="1:6" x14ac:dyDescent="0.3">
      <c r="A98" s="11" t="s">
        <v>72</v>
      </c>
      <c r="B98" s="8">
        <v>5</v>
      </c>
      <c r="C98" s="1"/>
      <c r="D98" s="6">
        <v>546</v>
      </c>
      <c r="E98" s="6">
        <v>758</v>
      </c>
      <c r="F98" s="1"/>
    </row>
    <row r="99" spans="1:6" x14ac:dyDescent="0.3">
      <c r="A99" s="11" t="s">
        <v>73</v>
      </c>
      <c r="B99" s="8">
        <v>7</v>
      </c>
      <c r="C99" s="1"/>
      <c r="D99" s="6">
        <v>0</v>
      </c>
      <c r="E99" s="18">
        <v>0</v>
      </c>
      <c r="F99" s="1"/>
    </row>
    <row r="100" spans="1:6" x14ac:dyDescent="0.3">
      <c r="A100" s="11" t="s">
        <v>123</v>
      </c>
      <c r="B100" s="8">
        <v>7</v>
      </c>
      <c r="C100" s="1"/>
      <c r="D100" s="6">
        <v>585</v>
      </c>
      <c r="E100" s="6">
        <v>613</v>
      </c>
      <c r="F100" s="1"/>
    </row>
    <row r="101" spans="1:6" x14ac:dyDescent="0.3">
      <c r="F101" s="1"/>
    </row>
    <row r="102" spans="1:6" x14ac:dyDescent="0.3">
      <c r="C102" s="1" t="s">
        <v>46</v>
      </c>
      <c r="D102" s="1"/>
      <c r="E102" s="1"/>
      <c r="F102" s="1"/>
    </row>
    <row r="103" spans="1:6" x14ac:dyDescent="0.3">
      <c r="C103" s="1">
        <f>SUM(D103:E103)</f>
        <v>4994</v>
      </c>
      <c r="D103" s="1">
        <f>SUM(D104:D108)</f>
        <v>2293</v>
      </c>
      <c r="E103" s="1">
        <f>E104+E105+E106+E107+E108</f>
        <v>2701</v>
      </c>
    </row>
    <row r="104" spans="1:6" x14ac:dyDescent="0.3">
      <c r="A104" s="11" t="s">
        <v>130</v>
      </c>
      <c r="B104" s="8">
        <v>5</v>
      </c>
      <c r="C104" s="1"/>
      <c r="D104" s="6">
        <v>616</v>
      </c>
      <c r="E104" s="6">
        <v>667</v>
      </c>
    </row>
    <row r="105" spans="1:6" x14ac:dyDescent="0.3">
      <c r="A105" s="11" t="s">
        <v>131</v>
      </c>
      <c r="B105" s="8">
        <v>5</v>
      </c>
      <c r="C105" s="1"/>
      <c r="D105" s="6">
        <v>0</v>
      </c>
      <c r="E105" s="6">
        <v>670</v>
      </c>
    </row>
    <row r="106" spans="1:6" x14ac:dyDescent="0.3">
      <c r="A106" s="11" t="s">
        <v>132</v>
      </c>
      <c r="B106" s="8">
        <v>5</v>
      </c>
      <c r="C106" s="1"/>
      <c r="D106" s="6">
        <v>572</v>
      </c>
      <c r="E106" s="6">
        <v>746</v>
      </c>
    </row>
    <row r="107" spans="1:6" x14ac:dyDescent="0.3">
      <c r="A107" s="11" t="s">
        <v>133</v>
      </c>
      <c r="B107" s="8">
        <v>6</v>
      </c>
      <c r="C107" s="1"/>
      <c r="D107" s="6">
        <v>549</v>
      </c>
      <c r="E107" s="6">
        <v>618</v>
      </c>
    </row>
    <row r="108" spans="1:6" x14ac:dyDescent="0.3">
      <c r="A108" s="11" t="s">
        <v>134</v>
      </c>
      <c r="B108" s="8">
        <v>6</v>
      </c>
      <c r="C108" s="1"/>
      <c r="D108" s="6">
        <v>556</v>
      </c>
      <c r="E108" s="6">
        <v>0</v>
      </c>
    </row>
    <row r="110" spans="1:6" x14ac:dyDescent="0.3">
      <c r="C110" s="1" t="s">
        <v>49</v>
      </c>
      <c r="D110" s="1"/>
      <c r="E110" s="1"/>
    </row>
    <row r="111" spans="1:6" x14ac:dyDescent="0.3">
      <c r="C111" s="1">
        <f>SUM(D111:E111)</f>
        <v>5953</v>
      </c>
      <c r="D111" s="1">
        <f>SUM(D112:D116)</f>
        <v>2643</v>
      </c>
      <c r="E111" s="1">
        <f>SUM(E112:E116)</f>
        <v>3310</v>
      </c>
    </row>
    <row r="112" spans="1:6" x14ac:dyDescent="0.3">
      <c r="A112" s="11" t="s">
        <v>83</v>
      </c>
      <c r="B112" s="8">
        <v>5</v>
      </c>
      <c r="C112" s="1"/>
      <c r="D112" s="6">
        <v>0</v>
      </c>
      <c r="E112" s="6">
        <v>826</v>
      </c>
    </row>
    <row r="113" spans="1:5" x14ac:dyDescent="0.3">
      <c r="A113" s="11" t="s">
        <v>84</v>
      </c>
      <c r="B113" s="8">
        <v>5</v>
      </c>
      <c r="C113" s="1"/>
      <c r="D113" s="6">
        <v>684</v>
      </c>
      <c r="E113" s="6">
        <v>812</v>
      </c>
    </row>
    <row r="114" spans="1:5" x14ac:dyDescent="0.3">
      <c r="A114" s="11" t="s">
        <v>85</v>
      </c>
      <c r="B114" s="8">
        <v>5</v>
      </c>
      <c r="C114" s="1"/>
      <c r="D114" s="6">
        <v>658</v>
      </c>
      <c r="E114" s="6">
        <v>896</v>
      </c>
    </row>
    <row r="115" spans="1:5" x14ac:dyDescent="0.3">
      <c r="A115" s="11" t="s">
        <v>87</v>
      </c>
      <c r="B115" s="8">
        <v>5</v>
      </c>
      <c r="C115" s="1"/>
      <c r="D115" s="6">
        <v>674</v>
      </c>
      <c r="E115" s="6">
        <v>776</v>
      </c>
    </row>
    <row r="116" spans="1:5" x14ac:dyDescent="0.3">
      <c r="A116" s="11" t="s">
        <v>86</v>
      </c>
      <c r="B116" s="8">
        <v>5</v>
      </c>
      <c r="C116" s="1"/>
      <c r="D116" s="6">
        <v>627</v>
      </c>
      <c r="E116" s="6">
        <v>0</v>
      </c>
    </row>
    <row r="118" spans="1:5" x14ac:dyDescent="0.3">
      <c r="C118" s="1" t="s">
        <v>66</v>
      </c>
      <c r="D118" s="1"/>
      <c r="E118" s="1"/>
    </row>
    <row r="119" spans="1:5" x14ac:dyDescent="0.3">
      <c r="C119" s="1">
        <f>D119+E119</f>
        <v>5264</v>
      </c>
      <c r="D119" s="1">
        <f>SUM(D120:D124)</f>
        <v>2467</v>
      </c>
      <c r="E119" s="1">
        <f>SUM(E120:E124)</f>
        <v>2797</v>
      </c>
    </row>
    <row r="120" spans="1:5" x14ac:dyDescent="0.3">
      <c r="A120" s="11" t="s">
        <v>88</v>
      </c>
      <c r="B120" s="8">
        <v>5</v>
      </c>
      <c r="C120" s="1"/>
      <c r="D120" s="6">
        <v>641</v>
      </c>
      <c r="E120" s="6">
        <v>746</v>
      </c>
    </row>
    <row r="121" spans="1:5" x14ac:dyDescent="0.3">
      <c r="A121" s="11" t="s">
        <v>89</v>
      </c>
      <c r="B121" s="8">
        <v>5</v>
      </c>
      <c r="C121" s="1"/>
      <c r="D121" s="6">
        <v>592</v>
      </c>
      <c r="E121" s="6">
        <v>0</v>
      </c>
    </row>
    <row r="122" spans="1:5" x14ac:dyDescent="0.3">
      <c r="A122" s="11" t="s">
        <v>90</v>
      </c>
      <c r="B122" s="8">
        <v>5</v>
      </c>
      <c r="C122" s="1"/>
      <c r="D122" s="6">
        <v>693</v>
      </c>
      <c r="E122" s="6">
        <v>668</v>
      </c>
    </row>
    <row r="123" spans="1:5" x14ac:dyDescent="0.3">
      <c r="A123" s="11" t="s">
        <v>91</v>
      </c>
      <c r="B123" s="8">
        <v>6</v>
      </c>
      <c r="C123" s="1"/>
      <c r="D123" s="6">
        <v>541</v>
      </c>
      <c r="E123" s="6">
        <v>715</v>
      </c>
    </row>
    <row r="124" spans="1:5" x14ac:dyDescent="0.3">
      <c r="A124" s="11" t="s">
        <v>92</v>
      </c>
      <c r="B124" s="8">
        <v>6</v>
      </c>
      <c r="C124" s="1"/>
      <c r="D124" s="6">
        <v>0</v>
      </c>
      <c r="E124" s="6">
        <v>668</v>
      </c>
    </row>
    <row r="126" spans="1:5" x14ac:dyDescent="0.3">
      <c r="C126" s="1" t="s">
        <v>67</v>
      </c>
      <c r="D126" s="1"/>
      <c r="E126" s="1"/>
    </row>
    <row r="127" spans="1:5" x14ac:dyDescent="0.3">
      <c r="C127" s="1">
        <f>D127+E127</f>
        <v>5592</v>
      </c>
      <c r="D127" s="1">
        <f>D128+D129+D130+D131+D132</f>
        <v>2570</v>
      </c>
      <c r="E127" s="1">
        <f>E128+E129+E130+E131+E132</f>
        <v>3022</v>
      </c>
    </row>
    <row r="128" spans="1:5" x14ac:dyDescent="0.3">
      <c r="A128" s="11" t="s">
        <v>125</v>
      </c>
      <c r="B128" s="8">
        <v>5</v>
      </c>
      <c r="C128" s="1"/>
      <c r="D128" s="6">
        <v>663</v>
      </c>
      <c r="E128" s="6">
        <v>773</v>
      </c>
    </row>
    <row r="129" spans="1:5" x14ac:dyDescent="0.3">
      <c r="A129" s="11" t="s">
        <v>126</v>
      </c>
      <c r="B129" s="8">
        <v>5</v>
      </c>
      <c r="C129" s="1"/>
      <c r="D129" s="6">
        <v>733</v>
      </c>
      <c r="E129" s="6">
        <v>883</v>
      </c>
    </row>
    <row r="130" spans="1:5" x14ac:dyDescent="0.3">
      <c r="A130" s="11" t="s">
        <v>127</v>
      </c>
      <c r="B130" s="8">
        <v>6</v>
      </c>
      <c r="C130" s="1"/>
      <c r="D130" s="6">
        <v>556</v>
      </c>
      <c r="E130" s="6">
        <v>615</v>
      </c>
    </row>
    <row r="131" spans="1:5" x14ac:dyDescent="0.3">
      <c r="A131" s="11" t="s">
        <v>128</v>
      </c>
      <c r="B131" s="8">
        <v>5</v>
      </c>
      <c r="C131" s="1"/>
      <c r="D131" s="6">
        <v>618</v>
      </c>
      <c r="E131" s="6">
        <v>751</v>
      </c>
    </row>
    <row r="132" spans="1:5" x14ac:dyDescent="0.3">
      <c r="A132" s="20" t="s">
        <v>129</v>
      </c>
      <c r="B132" s="21">
        <v>7</v>
      </c>
      <c r="C132" s="1"/>
      <c r="D132" s="6">
        <v>0</v>
      </c>
      <c r="E132" s="6">
        <v>0</v>
      </c>
    </row>
  </sheetData>
  <mergeCells count="2">
    <mergeCell ref="A1:G2"/>
    <mergeCell ref="A3:G3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0"/>
  <sheetViews>
    <sheetView workbookViewId="0">
      <selection activeCell="D3" sqref="D3"/>
    </sheetView>
  </sheetViews>
  <sheetFormatPr baseColWidth="10" defaultRowHeight="14.4" x14ac:dyDescent="0.3"/>
  <cols>
    <col min="2" max="2" width="11.5546875" style="1"/>
    <col min="3" max="3" width="18.21875" customWidth="1"/>
    <col min="4" max="4" width="11.5546875" style="1"/>
  </cols>
  <sheetData>
    <row r="1" spans="2:8" ht="40.049999999999997" customHeight="1" x14ac:dyDescent="0.4">
      <c r="B1" s="37" t="s">
        <v>146</v>
      </c>
      <c r="C1" s="38"/>
      <c r="D1" s="38"/>
    </row>
    <row r="2" spans="2:8" ht="40.049999999999997" customHeight="1" x14ac:dyDescent="0.3"/>
    <row r="3" spans="2:8" ht="40.049999999999997" customHeight="1" x14ac:dyDescent="0.3">
      <c r="B3" s="25">
        <v>1</v>
      </c>
      <c r="C3" s="26" t="s">
        <v>63</v>
      </c>
      <c r="D3" s="25">
        <v>3361</v>
      </c>
    </row>
    <row r="4" spans="2:8" ht="40.049999999999997" customHeight="1" x14ac:dyDescent="0.3">
      <c r="B4" s="25">
        <v>2</v>
      </c>
      <c r="C4" s="26" t="s">
        <v>47</v>
      </c>
      <c r="D4" s="25">
        <v>3312</v>
      </c>
    </row>
    <row r="5" spans="2:8" ht="40.049999999999997" customHeight="1" x14ac:dyDescent="0.3">
      <c r="B5" s="25">
        <v>3</v>
      </c>
      <c r="C5" s="26" t="s">
        <v>48</v>
      </c>
      <c r="D5" s="25">
        <v>3054</v>
      </c>
      <c r="G5" s="1"/>
      <c r="H5" s="1"/>
    </row>
    <row r="6" spans="2:8" ht="40.049999999999997" customHeight="1" x14ac:dyDescent="0.3">
      <c r="B6" s="25">
        <v>4</v>
      </c>
      <c r="C6" s="26" t="s">
        <v>117</v>
      </c>
      <c r="D6" s="25">
        <v>2901</v>
      </c>
      <c r="G6" s="1"/>
      <c r="H6" s="1"/>
    </row>
    <row r="7" spans="2:8" ht="40.049999999999997" customHeight="1" x14ac:dyDescent="0.3">
      <c r="B7" s="25">
        <v>5</v>
      </c>
      <c r="C7" s="26" t="s">
        <v>50</v>
      </c>
      <c r="D7" s="25">
        <v>2865</v>
      </c>
      <c r="G7" s="1"/>
      <c r="H7" s="1"/>
    </row>
    <row r="8" spans="2:8" ht="40.049999999999997" customHeight="1" x14ac:dyDescent="0.3">
      <c r="B8" s="25">
        <v>6</v>
      </c>
      <c r="C8" s="26" t="s">
        <v>62</v>
      </c>
      <c r="D8" s="25">
        <v>2809</v>
      </c>
      <c r="G8" s="1"/>
      <c r="H8" s="1"/>
    </row>
    <row r="9" spans="2:8" ht="40.049999999999997" customHeight="1" x14ac:dyDescent="0.3">
      <c r="B9" s="25">
        <v>7</v>
      </c>
      <c r="C9" s="26" t="s">
        <v>65</v>
      </c>
      <c r="D9" s="25">
        <v>2807</v>
      </c>
      <c r="G9" s="1"/>
      <c r="H9" s="1"/>
    </row>
    <row r="10" spans="2:8" ht="40.049999999999997" customHeight="1" x14ac:dyDescent="0.3">
      <c r="B10" s="25">
        <v>8</v>
      </c>
      <c r="C10" s="26" t="s">
        <v>64</v>
      </c>
      <c r="D10" s="25">
        <v>2740</v>
      </c>
      <c r="G10" s="1"/>
      <c r="H10" s="1"/>
    </row>
    <row r="11" spans="2:8" ht="40.049999999999997" customHeight="1" x14ac:dyDescent="0.3">
      <c r="B11" s="25">
        <v>9</v>
      </c>
      <c r="C11" s="26" t="s">
        <v>51</v>
      </c>
      <c r="D11" s="25">
        <v>2671</v>
      </c>
      <c r="G11" s="1"/>
      <c r="H11" s="1"/>
    </row>
    <row r="12" spans="2:8" ht="40.049999999999997" customHeight="1" x14ac:dyDescent="0.3">
      <c r="B12" s="25">
        <v>10</v>
      </c>
      <c r="C12" s="26" t="s">
        <v>44</v>
      </c>
      <c r="D12" s="25">
        <v>2651</v>
      </c>
      <c r="G12" s="1"/>
      <c r="H12" s="1"/>
    </row>
    <row r="13" spans="2:8" ht="40.049999999999997" customHeight="1" x14ac:dyDescent="0.3">
      <c r="B13" s="25">
        <v>11</v>
      </c>
      <c r="C13" s="26" t="s">
        <v>49</v>
      </c>
      <c r="D13" s="25">
        <v>2643</v>
      </c>
      <c r="G13" s="1"/>
      <c r="H13" s="1"/>
    </row>
    <row r="14" spans="2:8" ht="40.049999999999997" customHeight="1" x14ac:dyDescent="0.3">
      <c r="B14" s="25">
        <v>12</v>
      </c>
      <c r="C14" s="26" t="s">
        <v>67</v>
      </c>
      <c r="D14" s="25">
        <v>2570</v>
      </c>
      <c r="G14" s="1"/>
      <c r="H14" s="1"/>
    </row>
    <row r="15" spans="2:8" ht="40.049999999999997" customHeight="1" x14ac:dyDescent="0.3">
      <c r="B15" s="25">
        <v>13</v>
      </c>
      <c r="C15" s="26" t="s">
        <v>66</v>
      </c>
      <c r="D15" s="25">
        <v>2467</v>
      </c>
      <c r="G15" s="1"/>
      <c r="H15" s="1"/>
    </row>
    <row r="16" spans="2:8" ht="40.049999999999997" customHeight="1" x14ac:dyDescent="0.3">
      <c r="B16" s="25">
        <v>14</v>
      </c>
      <c r="C16" s="26" t="s">
        <v>45</v>
      </c>
      <c r="D16" s="25">
        <v>2462</v>
      </c>
      <c r="G16" s="1"/>
      <c r="H16" s="1"/>
    </row>
    <row r="17" spans="2:8" ht="40.049999999999997" customHeight="1" x14ac:dyDescent="0.3">
      <c r="B17" s="25">
        <v>15</v>
      </c>
      <c r="C17" s="26" t="s">
        <v>61</v>
      </c>
      <c r="D17" s="25">
        <v>2330</v>
      </c>
      <c r="G17" s="1"/>
      <c r="H17" s="1"/>
    </row>
    <row r="18" spans="2:8" ht="40.049999999999997" customHeight="1" x14ac:dyDescent="0.3">
      <c r="B18" s="25">
        <v>16</v>
      </c>
      <c r="C18" s="26" t="s">
        <v>46</v>
      </c>
      <c r="D18" s="25">
        <v>2293</v>
      </c>
      <c r="G18" s="1"/>
      <c r="H18" s="1"/>
    </row>
    <row r="19" spans="2:8" x14ac:dyDescent="0.3">
      <c r="G19" s="1"/>
      <c r="H19" s="1"/>
    </row>
    <row r="20" spans="2:8" x14ac:dyDescent="0.3">
      <c r="G20" s="1"/>
      <c r="H20" s="1"/>
    </row>
  </sheetData>
  <sortState ref="C3:D18">
    <sortCondition descending="1" ref="D3:D18"/>
  </sortState>
  <mergeCells count="1">
    <mergeCell ref="B1:D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9"/>
  <sheetViews>
    <sheetView topLeftCell="A3" workbookViewId="0">
      <selection activeCell="E8" sqref="E8"/>
    </sheetView>
  </sheetViews>
  <sheetFormatPr baseColWidth="10" defaultRowHeight="14.4" x14ac:dyDescent="0.3"/>
  <cols>
    <col min="1" max="1" width="11.5546875" style="1"/>
    <col min="2" max="2" width="14.6640625" style="1" customWidth="1"/>
    <col min="3" max="3" width="19" style="1" customWidth="1"/>
  </cols>
  <sheetData>
    <row r="2" spans="1:3" ht="18" x14ac:dyDescent="0.35">
      <c r="B2" s="39" t="s">
        <v>147</v>
      </c>
      <c r="C2" s="40"/>
    </row>
    <row r="4" spans="1:3" ht="40.049999999999997" customHeight="1" x14ac:dyDescent="0.3">
      <c r="A4" s="25">
        <v>1</v>
      </c>
      <c r="B4" s="25" t="s">
        <v>63</v>
      </c>
      <c r="C4" s="25">
        <v>3686</v>
      </c>
    </row>
    <row r="5" spans="1:3" ht="40.049999999999997" customHeight="1" x14ac:dyDescent="0.3">
      <c r="A5" s="25">
        <v>2</v>
      </c>
      <c r="B5" s="25" t="s">
        <v>47</v>
      </c>
      <c r="C5" s="25">
        <v>3623</v>
      </c>
    </row>
    <row r="6" spans="1:3" ht="40.049999999999997" customHeight="1" x14ac:dyDescent="0.3">
      <c r="A6" s="25">
        <v>3</v>
      </c>
      <c r="B6" s="25" t="s">
        <v>49</v>
      </c>
      <c r="C6" s="25">
        <v>3310</v>
      </c>
    </row>
    <row r="7" spans="1:3" ht="40.049999999999997" customHeight="1" x14ac:dyDescent="0.3">
      <c r="A7" s="25">
        <v>4</v>
      </c>
      <c r="B7" s="25" t="s">
        <v>48</v>
      </c>
      <c r="C7" s="25">
        <v>3296</v>
      </c>
    </row>
    <row r="8" spans="1:3" ht="40.049999999999997" customHeight="1" x14ac:dyDescent="0.3">
      <c r="A8" s="25">
        <v>5</v>
      </c>
      <c r="B8" s="25" t="s">
        <v>117</v>
      </c>
      <c r="C8" s="25">
        <v>3290</v>
      </c>
    </row>
    <row r="9" spans="1:3" ht="40.049999999999997" customHeight="1" x14ac:dyDescent="0.3">
      <c r="A9" s="25">
        <v>6</v>
      </c>
      <c r="B9" s="25" t="s">
        <v>65</v>
      </c>
      <c r="C9" s="25">
        <v>3247</v>
      </c>
    </row>
    <row r="10" spans="1:3" ht="40.049999999999997" customHeight="1" x14ac:dyDescent="0.3">
      <c r="A10" s="25">
        <v>7</v>
      </c>
      <c r="B10" s="25" t="s">
        <v>64</v>
      </c>
      <c r="C10" s="25">
        <v>3243</v>
      </c>
    </row>
    <row r="11" spans="1:3" ht="40.049999999999997" customHeight="1" x14ac:dyDescent="0.3">
      <c r="A11" s="25">
        <v>8</v>
      </c>
      <c r="B11" s="25" t="s">
        <v>62</v>
      </c>
      <c r="C11" s="25">
        <v>3192</v>
      </c>
    </row>
    <row r="12" spans="1:3" ht="40.049999999999997" customHeight="1" x14ac:dyDescent="0.3">
      <c r="A12" s="25">
        <v>9</v>
      </c>
      <c r="B12" s="25" t="s">
        <v>50</v>
      </c>
      <c r="C12" s="25">
        <v>3165</v>
      </c>
    </row>
    <row r="13" spans="1:3" ht="40.049999999999997" customHeight="1" x14ac:dyDescent="0.3">
      <c r="A13" s="25">
        <v>10</v>
      </c>
      <c r="B13" s="25" t="s">
        <v>44</v>
      </c>
      <c r="C13" s="25">
        <v>3158</v>
      </c>
    </row>
    <row r="14" spans="1:3" ht="40.049999999999997" customHeight="1" x14ac:dyDescent="0.3">
      <c r="A14" s="25">
        <v>11</v>
      </c>
      <c r="B14" s="25" t="s">
        <v>45</v>
      </c>
      <c r="C14" s="25">
        <v>3107</v>
      </c>
    </row>
    <row r="15" spans="1:3" ht="40.049999999999997" customHeight="1" x14ac:dyDescent="0.3">
      <c r="A15" s="25">
        <v>12</v>
      </c>
      <c r="B15" s="25" t="s">
        <v>51</v>
      </c>
      <c r="C15" s="25">
        <v>3100</v>
      </c>
    </row>
    <row r="16" spans="1:3" ht="40.049999999999997" customHeight="1" x14ac:dyDescent="0.3">
      <c r="A16" s="25">
        <v>13</v>
      </c>
      <c r="B16" s="25" t="s">
        <v>67</v>
      </c>
      <c r="C16" s="25">
        <v>3022</v>
      </c>
    </row>
    <row r="17" spans="1:3" ht="40.049999999999997" customHeight="1" x14ac:dyDescent="0.3">
      <c r="A17" s="25">
        <v>14</v>
      </c>
      <c r="B17" s="25" t="s">
        <v>61</v>
      </c>
      <c r="C17" s="25">
        <v>2891</v>
      </c>
    </row>
    <row r="18" spans="1:3" ht="40.049999999999997" customHeight="1" x14ac:dyDescent="0.3">
      <c r="A18" s="25">
        <v>15</v>
      </c>
      <c r="B18" s="25" t="s">
        <v>66</v>
      </c>
      <c r="C18" s="25">
        <v>2797</v>
      </c>
    </row>
    <row r="19" spans="1:3" ht="40.049999999999997" customHeight="1" x14ac:dyDescent="0.3">
      <c r="A19" s="25">
        <v>16</v>
      </c>
      <c r="B19" s="25" t="s">
        <v>46</v>
      </c>
      <c r="C19" s="25">
        <v>2701</v>
      </c>
    </row>
  </sheetData>
  <sortState ref="B4:C19">
    <sortCondition descending="1" ref="C4:C19"/>
  </sortState>
  <mergeCells count="1">
    <mergeCell ref="B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K7" sqref="K7"/>
    </sheetView>
  </sheetViews>
  <sheetFormatPr baseColWidth="10" defaultRowHeight="14.4" x14ac:dyDescent="0.3"/>
  <cols>
    <col min="3" max="3" width="25.21875" customWidth="1"/>
    <col min="4" max="4" width="29.6640625" style="1" customWidth="1"/>
    <col min="5" max="5" width="14.33203125" customWidth="1"/>
  </cols>
  <sheetData>
    <row r="1" spans="1:5" ht="14.4" customHeight="1" x14ac:dyDescent="0.45">
      <c r="B1" s="41" t="s">
        <v>148</v>
      </c>
      <c r="C1" s="41"/>
      <c r="D1" s="42"/>
      <c r="E1" s="42"/>
    </row>
    <row r="2" spans="1:5" ht="14.4" customHeight="1" x14ac:dyDescent="0.45">
      <c r="B2" s="41"/>
      <c r="C2" s="41"/>
      <c r="D2" s="42"/>
      <c r="E2" s="42"/>
    </row>
    <row r="3" spans="1:5" ht="40.049999999999997" customHeight="1" x14ac:dyDescent="0.3">
      <c r="A3" t="s">
        <v>29</v>
      </c>
      <c r="B3" s="29">
        <v>1</v>
      </c>
      <c r="C3" s="28" t="s">
        <v>63</v>
      </c>
      <c r="D3" s="28">
        <v>7047</v>
      </c>
    </row>
    <row r="4" spans="1:5" ht="40.049999999999997" customHeight="1" x14ac:dyDescent="0.3">
      <c r="A4" t="s">
        <v>29</v>
      </c>
      <c r="B4" s="29">
        <v>2</v>
      </c>
      <c r="C4" s="28" t="s">
        <v>47</v>
      </c>
      <c r="D4" s="28">
        <v>6935</v>
      </c>
    </row>
    <row r="5" spans="1:5" ht="40.049999999999997" customHeight="1" x14ac:dyDescent="0.3">
      <c r="A5" t="s">
        <v>31</v>
      </c>
      <c r="B5" s="30">
        <v>3</v>
      </c>
      <c r="C5" s="28" t="s">
        <v>48</v>
      </c>
      <c r="D5" s="28">
        <v>6350</v>
      </c>
    </row>
    <row r="6" spans="1:5" ht="40.049999999999997" customHeight="1" x14ac:dyDescent="0.3">
      <c r="A6" t="s">
        <v>31</v>
      </c>
      <c r="B6" s="30">
        <v>4</v>
      </c>
      <c r="C6" s="28" t="s">
        <v>117</v>
      </c>
      <c r="D6" s="28">
        <v>6191</v>
      </c>
    </row>
    <row r="7" spans="1:5" ht="40.049999999999997" customHeight="1" x14ac:dyDescent="0.3">
      <c r="A7" t="s">
        <v>31</v>
      </c>
      <c r="B7" s="30">
        <v>5</v>
      </c>
      <c r="C7" s="28" t="s">
        <v>65</v>
      </c>
      <c r="D7" s="28">
        <v>6054</v>
      </c>
    </row>
    <row r="8" spans="1:5" ht="40.049999999999997" customHeight="1" x14ac:dyDescent="0.3">
      <c r="A8" t="s">
        <v>31</v>
      </c>
      <c r="B8" s="30">
        <v>6</v>
      </c>
      <c r="C8" s="28" t="s">
        <v>50</v>
      </c>
      <c r="D8" s="28">
        <v>6030</v>
      </c>
    </row>
    <row r="9" spans="1:5" ht="40.049999999999997" customHeight="1" x14ac:dyDescent="0.3">
      <c r="A9" t="s">
        <v>29</v>
      </c>
      <c r="B9" s="29">
        <v>7</v>
      </c>
      <c r="C9" s="28" t="s">
        <v>62</v>
      </c>
      <c r="D9" s="28">
        <v>6001</v>
      </c>
    </row>
    <row r="10" spans="1:5" ht="40.049999999999997" customHeight="1" x14ac:dyDescent="0.3">
      <c r="A10" t="s">
        <v>31</v>
      </c>
      <c r="B10" s="30">
        <v>8</v>
      </c>
      <c r="C10" s="28" t="s">
        <v>64</v>
      </c>
      <c r="D10" s="28">
        <v>5983</v>
      </c>
    </row>
    <row r="11" spans="1:5" ht="40.049999999999997" customHeight="1" x14ac:dyDescent="0.3">
      <c r="A11" t="s">
        <v>32</v>
      </c>
      <c r="B11" s="31">
        <v>9</v>
      </c>
      <c r="C11" s="28" t="s">
        <v>49</v>
      </c>
      <c r="D11" s="28">
        <v>5953</v>
      </c>
    </row>
    <row r="12" spans="1:5" ht="40.049999999999997" customHeight="1" x14ac:dyDescent="0.3">
      <c r="A12" t="s">
        <v>31</v>
      </c>
      <c r="B12" s="30">
        <v>10</v>
      </c>
      <c r="C12" s="28" t="s">
        <v>44</v>
      </c>
      <c r="D12" s="28">
        <v>5809</v>
      </c>
    </row>
    <row r="13" spans="1:5" ht="40.049999999999997" customHeight="1" x14ac:dyDescent="0.3">
      <c r="A13" t="s">
        <v>31</v>
      </c>
      <c r="B13" s="30">
        <v>11</v>
      </c>
      <c r="C13" s="28" t="s">
        <v>51</v>
      </c>
      <c r="D13" s="28">
        <v>5771</v>
      </c>
    </row>
    <row r="14" spans="1:5" ht="40.049999999999997" customHeight="1" x14ac:dyDescent="0.3">
      <c r="A14" t="s">
        <v>32</v>
      </c>
      <c r="B14" s="31">
        <v>12</v>
      </c>
      <c r="C14" s="28" t="s">
        <v>67</v>
      </c>
      <c r="D14" s="28">
        <v>5592</v>
      </c>
    </row>
    <row r="15" spans="1:5" ht="40.049999999999997" customHeight="1" x14ac:dyDescent="0.3">
      <c r="A15" t="s">
        <v>31</v>
      </c>
      <c r="B15" s="30">
        <v>13</v>
      </c>
      <c r="C15" s="28" t="s">
        <v>45</v>
      </c>
      <c r="D15" s="28">
        <v>5569</v>
      </c>
    </row>
    <row r="16" spans="1:5" ht="40.049999999999997" customHeight="1" x14ac:dyDescent="0.3">
      <c r="A16" t="s">
        <v>32</v>
      </c>
      <c r="B16" s="31">
        <v>14</v>
      </c>
      <c r="C16" s="28" t="s">
        <v>66</v>
      </c>
      <c r="D16" s="28">
        <v>5264</v>
      </c>
    </row>
    <row r="17" spans="1:4" ht="40.049999999999997" customHeight="1" x14ac:dyDescent="0.3">
      <c r="A17" t="s">
        <v>32</v>
      </c>
      <c r="B17" s="31">
        <v>15</v>
      </c>
      <c r="C17" s="28" t="s">
        <v>61</v>
      </c>
      <c r="D17" s="28">
        <v>5221</v>
      </c>
    </row>
    <row r="18" spans="1:4" ht="40.049999999999997" customHeight="1" x14ac:dyDescent="0.3">
      <c r="A18" t="s">
        <v>32</v>
      </c>
      <c r="B18" s="31">
        <v>16</v>
      </c>
      <c r="C18" s="28" t="s">
        <v>46</v>
      </c>
      <c r="D18" s="28">
        <v>4994</v>
      </c>
    </row>
    <row r="19" spans="1:4" ht="40.049999999999997" customHeight="1" x14ac:dyDescent="0.3"/>
  </sheetData>
  <sortState ref="C4:D19">
    <sortCondition descending="1" ref="D4:D19"/>
  </sortState>
  <printOptions horizontalCentered="1"/>
  <pageMargins left="0.25" right="0.25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EXEMPLE</vt:lpstr>
      <vt:lpstr>EXPLICATIONS</vt:lpstr>
      <vt:lpstr>SAISIE</vt:lpstr>
      <vt:lpstr>CLASSEMENT P1</vt:lpstr>
      <vt:lpstr>CLASSEMENT P2</vt:lpstr>
      <vt:lpstr>CLASSEMENT FINAL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2024-02-04T13:07:27Z</cp:lastPrinted>
  <dcterms:created xsi:type="dcterms:W3CDTF">2019-01-31T09:51:02Z</dcterms:created>
  <dcterms:modified xsi:type="dcterms:W3CDTF">2024-02-04T13:08:32Z</dcterms:modified>
</cp:coreProperties>
</file>